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95" windowHeight="10995"/>
  </bookViews>
  <sheets>
    <sheet name="Arkusz1" sheetId="1" r:id="rId1"/>
    <sheet name="Arkusz2" sheetId="2" r:id="rId2"/>
    <sheet name="Arkusz3" sheetId="3" r:id="rId3"/>
  </sheets>
  <definedNames>
    <definedName name="solver_adj" localSheetId="0" hidden="1">Arkusz1!$B$11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Arkusz1!$B$11</definedName>
    <definedName name="solver_lhs2" localSheetId="0" hidden="1">Arkusz1!$B$11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Arkusz1!$L$6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3" i="1" l="1"/>
  <c r="F6" i="1" l="1"/>
  <c r="A7" i="1"/>
  <c r="B7" i="1" l="1"/>
  <c r="A11" i="1"/>
  <c r="E6" i="1" s="1"/>
  <c r="H6" i="1" s="1"/>
  <c r="I6" i="1"/>
  <c r="E7" i="1" l="1"/>
  <c r="H7" i="1" s="1"/>
  <c r="J6" i="1"/>
  <c r="F7" i="1" l="1"/>
  <c r="I7" i="1" s="1"/>
  <c r="J7" i="1" s="1"/>
  <c r="E8" i="1" l="1"/>
  <c r="H8" i="1" s="1"/>
  <c r="F8" i="1" l="1"/>
  <c r="E9" i="1" s="1"/>
  <c r="H9" i="1" s="1"/>
  <c r="F9" i="1" l="1"/>
  <c r="E10" i="1" s="1"/>
  <c r="I8" i="1"/>
  <c r="J8" i="1" s="1"/>
  <c r="I9" i="1" l="1"/>
  <c r="J9" i="1" s="1"/>
  <c r="H10" i="1"/>
  <c r="F10" i="1"/>
  <c r="E11" i="1" l="1"/>
  <c r="I10" i="1"/>
  <c r="J10" i="1" s="1"/>
  <c r="H11" i="1" l="1"/>
  <c r="F11" i="1"/>
  <c r="E12" i="1" l="1"/>
  <c r="I11" i="1"/>
  <c r="J11" i="1" s="1"/>
  <c r="H12" i="1" l="1"/>
  <c r="F12" i="1"/>
  <c r="E13" i="1" l="1"/>
  <c r="I12" i="1"/>
  <c r="J12" i="1" s="1"/>
  <c r="H13" i="1" l="1"/>
  <c r="F13" i="1"/>
  <c r="E14" i="1" l="1"/>
  <c r="I13" i="1"/>
  <c r="J13" i="1" s="1"/>
  <c r="H14" i="1" l="1"/>
  <c r="F14" i="1"/>
  <c r="E15" i="1" l="1"/>
  <c r="I14" i="1"/>
  <c r="J14" i="1" s="1"/>
  <c r="H15" i="1" l="1"/>
  <c r="F15" i="1"/>
  <c r="E16" i="1" l="1"/>
  <c r="I15" i="1"/>
  <c r="J15" i="1" s="1"/>
  <c r="H16" i="1" l="1"/>
  <c r="F16" i="1"/>
  <c r="E17" i="1" l="1"/>
  <c r="I16" i="1"/>
  <c r="J16" i="1" s="1"/>
  <c r="H17" i="1" l="1"/>
  <c r="F17" i="1"/>
  <c r="E18" i="1" l="1"/>
  <c r="I17" i="1"/>
  <c r="J17" i="1" s="1"/>
  <c r="H18" i="1" l="1"/>
  <c r="F18" i="1"/>
  <c r="E19" i="1" l="1"/>
  <c r="I18" i="1"/>
  <c r="J18" i="1" s="1"/>
  <c r="H19" i="1" l="1"/>
  <c r="F19" i="1"/>
  <c r="E20" i="1" l="1"/>
  <c r="I19" i="1"/>
  <c r="J19" i="1" s="1"/>
  <c r="H20" i="1" l="1"/>
  <c r="F20" i="1"/>
  <c r="E21" i="1" l="1"/>
  <c r="I20" i="1"/>
  <c r="J20" i="1" s="1"/>
  <c r="H21" i="1" l="1"/>
  <c r="F21" i="1"/>
  <c r="E22" i="1" l="1"/>
  <c r="I21" i="1"/>
  <c r="J21" i="1" s="1"/>
  <c r="H22" i="1" l="1"/>
  <c r="F22" i="1"/>
  <c r="E23" i="1" l="1"/>
  <c r="I22" i="1"/>
  <c r="J22" i="1" s="1"/>
  <c r="H23" i="1" l="1"/>
  <c r="F23" i="1"/>
  <c r="E24" i="1" l="1"/>
  <c r="I23" i="1"/>
  <c r="J23" i="1" s="1"/>
  <c r="H24" i="1" l="1"/>
  <c r="F24" i="1"/>
  <c r="E25" i="1" l="1"/>
  <c r="I24" i="1"/>
  <c r="J24" i="1" s="1"/>
  <c r="H25" i="1" l="1"/>
  <c r="F25" i="1"/>
  <c r="E26" i="1" l="1"/>
  <c r="I25" i="1"/>
  <c r="J25" i="1" s="1"/>
  <c r="H26" i="1" l="1"/>
  <c r="F26" i="1"/>
  <c r="E27" i="1" l="1"/>
  <c r="I26" i="1"/>
  <c r="J26" i="1" s="1"/>
  <c r="H27" i="1" l="1"/>
  <c r="F27" i="1"/>
  <c r="E28" i="1" l="1"/>
  <c r="I27" i="1"/>
  <c r="J27" i="1" s="1"/>
  <c r="H28" i="1" l="1"/>
  <c r="F28" i="1"/>
  <c r="E29" i="1" l="1"/>
  <c r="I28" i="1"/>
  <c r="J28" i="1" s="1"/>
  <c r="H29" i="1" l="1"/>
  <c r="F29" i="1"/>
  <c r="E30" i="1" l="1"/>
  <c r="I29" i="1"/>
  <c r="J29" i="1" s="1"/>
  <c r="H30" i="1" l="1"/>
  <c r="F30" i="1"/>
  <c r="E31" i="1" l="1"/>
  <c r="I30" i="1"/>
  <c r="J30" i="1" s="1"/>
  <c r="H31" i="1" l="1"/>
  <c r="F31" i="1"/>
  <c r="E32" i="1" l="1"/>
  <c r="I31" i="1"/>
  <c r="J31" i="1" s="1"/>
  <c r="H32" i="1" l="1"/>
  <c r="F32" i="1"/>
  <c r="E33" i="1" l="1"/>
  <c r="I32" i="1"/>
  <c r="J32" i="1" s="1"/>
  <c r="H33" i="1" l="1"/>
  <c r="F33" i="1"/>
  <c r="E34" i="1" l="1"/>
  <c r="I33" i="1"/>
  <c r="J33" i="1" s="1"/>
  <c r="H34" i="1" l="1"/>
  <c r="F34" i="1"/>
  <c r="E35" i="1" l="1"/>
  <c r="I34" i="1"/>
  <c r="J34" i="1" s="1"/>
  <c r="H35" i="1" l="1"/>
  <c r="F35" i="1"/>
  <c r="E36" i="1" l="1"/>
  <c r="I35" i="1"/>
  <c r="J35" i="1" s="1"/>
  <c r="H36" i="1" l="1"/>
  <c r="F36" i="1"/>
  <c r="E37" i="1" l="1"/>
  <c r="I36" i="1"/>
  <c r="J36" i="1" s="1"/>
  <c r="H37" i="1" l="1"/>
  <c r="F37" i="1"/>
  <c r="E38" i="1" l="1"/>
  <c r="I37" i="1"/>
  <c r="J37" i="1" s="1"/>
  <c r="H38" i="1" l="1"/>
  <c r="F38" i="1"/>
  <c r="E39" i="1" l="1"/>
  <c r="I38" i="1"/>
  <c r="J38" i="1" s="1"/>
  <c r="H39" i="1" l="1"/>
  <c r="F39" i="1"/>
  <c r="E40" i="1" l="1"/>
  <c r="I39" i="1"/>
  <c r="J39" i="1" s="1"/>
  <c r="H40" i="1" l="1"/>
  <c r="F40" i="1"/>
  <c r="E41" i="1" l="1"/>
  <c r="I40" i="1"/>
  <c r="J40" i="1" s="1"/>
  <c r="H41" i="1" l="1"/>
  <c r="F41" i="1"/>
  <c r="E42" i="1" l="1"/>
  <c r="I41" i="1"/>
  <c r="J41" i="1" s="1"/>
  <c r="H42" i="1" l="1"/>
  <c r="F42" i="1"/>
  <c r="E43" i="1" l="1"/>
  <c r="I42" i="1"/>
  <c r="J42" i="1" s="1"/>
  <c r="H43" i="1" l="1"/>
  <c r="F43" i="1"/>
  <c r="E44" i="1" l="1"/>
  <c r="I43" i="1"/>
  <c r="J43" i="1" s="1"/>
  <c r="H44" i="1" l="1"/>
  <c r="F44" i="1"/>
  <c r="E45" i="1" l="1"/>
  <c r="I44" i="1"/>
  <c r="J44" i="1" s="1"/>
  <c r="H45" i="1" l="1"/>
  <c r="F45" i="1"/>
  <c r="E46" i="1" l="1"/>
  <c r="I45" i="1"/>
  <c r="J45" i="1" s="1"/>
  <c r="H46" i="1" l="1"/>
  <c r="F46" i="1"/>
  <c r="E47" i="1" l="1"/>
  <c r="I46" i="1"/>
  <c r="J46" i="1" s="1"/>
  <c r="H47" i="1" l="1"/>
  <c r="F47" i="1"/>
  <c r="E48" i="1" l="1"/>
  <c r="I47" i="1"/>
  <c r="J47" i="1" s="1"/>
  <c r="H48" i="1" l="1"/>
  <c r="F48" i="1"/>
  <c r="E49" i="1" l="1"/>
  <c r="I48" i="1"/>
  <c r="J48" i="1" s="1"/>
  <c r="H49" i="1" l="1"/>
  <c r="F49" i="1"/>
  <c r="E50" i="1" l="1"/>
  <c r="I49" i="1"/>
  <c r="J49" i="1" s="1"/>
  <c r="H50" i="1" l="1"/>
  <c r="F50" i="1"/>
  <c r="E51" i="1" l="1"/>
  <c r="I50" i="1"/>
  <c r="J50" i="1" s="1"/>
  <c r="H51" i="1" l="1"/>
  <c r="F51" i="1"/>
  <c r="E52" i="1" l="1"/>
  <c r="I51" i="1"/>
  <c r="J51" i="1" s="1"/>
  <c r="H52" i="1" l="1"/>
  <c r="F52" i="1"/>
  <c r="E53" i="1" l="1"/>
  <c r="I52" i="1"/>
  <c r="J52" i="1" s="1"/>
  <c r="H53" i="1" l="1"/>
  <c r="F53" i="1"/>
  <c r="E54" i="1" l="1"/>
  <c r="I53" i="1"/>
  <c r="J53" i="1" s="1"/>
  <c r="H54" i="1" l="1"/>
  <c r="F54" i="1"/>
  <c r="E55" i="1" l="1"/>
  <c r="I54" i="1"/>
  <c r="J54" i="1" s="1"/>
  <c r="H55" i="1" l="1"/>
  <c r="F55" i="1"/>
  <c r="E56" i="1" l="1"/>
  <c r="I55" i="1"/>
  <c r="J55" i="1" s="1"/>
  <c r="H56" i="1" l="1"/>
  <c r="F56" i="1"/>
  <c r="E57" i="1" s="1"/>
  <c r="F57" i="1" l="1"/>
  <c r="I57" i="1" s="1"/>
  <c r="H57" i="1"/>
  <c r="I56" i="1"/>
  <c r="J56" i="1" s="1"/>
  <c r="E58" i="1" l="1"/>
  <c r="F58" i="1" s="1"/>
  <c r="I58" i="1" s="1"/>
  <c r="J57" i="1"/>
  <c r="H58" i="1" l="1"/>
  <c r="J58" i="1" s="1"/>
  <c r="E59" i="1"/>
  <c r="F59" i="1" s="1"/>
  <c r="I59" i="1" s="1"/>
  <c r="E60" i="1" l="1"/>
  <c r="H60" i="1" s="1"/>
  <c r="H59" i="1"/>
  <c r="J59" i="1" s="1"/>
  <c r="F60" i="1" l="1"/>
  <c r="I60" i="1" s="1"/>
  <c r="J60" i="1" s="1"/>
  <c r="E61" i="1" l="1"/>
  <c r="F61" i="1" s="1"/>
  <c r="I61" i="1" s="1"/>
  <c r="H61" i="1" l="1"/>
  <c r="J61" i="1" s="1"/>
  <c r="E62" i="1"/>
  <c r="H62" i="1" s="1"/>
  <c r="F62" i="1" l="1"/>
  <c r="I62" i="1" s="1"/>
  <c r="J62" i="1" s="1"/>
  <c r="E63" i="1" l="1"/>
  <c r="H63" i="1" s="1"/>
  <c r="F63" i="1" l="1"/>
  <c r="I63" i="1" s="1"/>
  <c r="J63" i="1" s="1"/>
  <c r="E64" i="1" l="1"/>
  <c r="H64" i="1" s="1"/>
  <c r="F64" i="1" l="1"/>
  <c r="I64" i="1" s="1"/>
  <c r="J64" i="1" s="1"/>
  <c r="E65" i="1" l="1"/>
  <c r="F65" i="1" s="1"/>
  <c r="I65" i="1" s="1"/>
  <c r="H65" i="1" l="1"/>
  <c r="J65" i="1" s="1"/>
  <c r="E66" i="1"/>
  <c r="F66" i="1" s="1"/>
  <c r="I66" i="1" l="1"/>
  <c r="E67" i="1"/>
  <c r="F67" i="1" s="1"/>
  <c r="I67" i="1" s="1"/>
  <c r="H66" i="1"/>
  <c r="J66" i="1" l="1"/>
  <c r="H67" i="1"/>
  <c r="J67" i="1" s="1"/>
  <c r="E68" i="1"/>
  <c r="F68" i="1" s="1"/>
  <c r="I68" i="1" s="1"/>
  <c r="H68" i="1" l="1"/>
  <c r="J68" i="1" s="1"/>
  <c r="E69" i="1"/>
  <c r="F69" i="1" l="1"/>
  <c r="I69" i="1" s="1"/>
  <c r="H69" i="1"/>
  <c r="E70" i="1" l="1"/>
  <c r="F70" i="1" s="1"/>
  <c r="I70" i="1" s="1"/>
  <c r="J69" i="1"/>
  <c r="H70" i="1" l="1"/>
  <c r="J70" i="1" s="1"/>
  <c r="E71" i="1"/>
  <c r="F71" i="1" s="1"/>
  <c r="I71" i="1" s="1"/>
  <c r="E72" i="1" l="1"/>
  <c r="H72" i="1" s="1"/>
  <c r="H71" i="1"/>
  <c r="J71" i="1" s="1"/>
  <c r="F72" i="1" l="1"/>
  <c r="I72" i="1" s="1"/>
  <c r="J72" i="1" s="1"/>
  <c r="E73" i="1" l="1"/>
  <c r="F73" i="1" s="1"/>
  <c r="I73" i="1" s="1"/>
  <c r="E74" i="1" l="1"/>
  <c r="F74" i="1" s="1"/>
  <c r="I74" i="1" s="1"/>
  <c r="H73" i="1"/>
  <c r="J73" i="1" s="1"/>
  <c r="E75" i="1" l="1"/>
  <c r="H75" i="1" s="1"/>
  <c r="H74" i="1"/>
  <c r="J74" i="1" s="1"/>
  <c r="F75" i="1" l="1"/>
  <c r="I75" i="1" s="1"/>
  <c r="J75" i="1" s="1"/>
  <c r="E76" i="1" l="1"/>
  <c r="H76" i="1" s="1"/>
  <c r="F76" i="1" l="1"/>
  <c r="I76" i="1" s="1"/>
  <c r="J76" i="1" s="1"/>
  <c r="E77" i="1" l="1"/>
  <c r="F77" i="1" s="1"/>
  <c r="I77" i="1" s="1"/>
  <c r="H77" i="1" l="1"/>
  <c r="J77" i="1" s="1"/>
  <c r="E78" i="1"/>
  <c r="F78" i="1" s="1"/>
  <c r="I78" i="1" s="1"/>
  <c r="E79" i="1" l="1"/>
  <c r="F79" i="1" s="1"/>
  <c r="I79" i="1" s="1"/>
  <c r="H78" i="1"/>
  <c r="J78" i="1" s="1"/>
  <c r="E80" i="1" l="1"/>
  <c r="H80" i="1" s="1"/>
  <c r="H79" i="1"/>
  <c r="J79" i="1" s="1"/>
  <c r="F80" i="1" l="1"/>
  <c r="I80" i="1" s="1"/>
  <c r="J80" i="1" s="1"/>
  <c r="E81" i="1" l="1"/>
  <c r="F81" i="1" s="1"/>
  <c r="I81" i="1" l="1"/>
  <c r="E82" i="1"/>
  <c r="F82" i="1" s="1"/>
  <c r="H81" i="1"/>
  <c r="J81" i="1" l="1"/>
  <c r="H82" i="1"/>
  <c r="I82" i="1"/>
  <c r="E83" i="1"/>
  <c r="J82" i="1" l="1"/>
  <c r="H83" i="1"/>
  <c r="F83" i="1"/>
  <c r="I83" i="1" s="1"/>
  <c r="J83" i="1" l="1"/>
  <c r="E84" i="1"/>
  <c r="F84" i="1" l="1"/>
  <c r="I84" i="1" s="1"/>
  <c r="H84" i="1"/>
  <c r="E85" i="1" l="1"/>
  <c r="F85" i="1" s="1"/>
  <c r="I85" i="1" s="1"/>
  <c r="J84" i="1"/>
  <c r="H85" i="1" l="1"/>
  <c r="J85" i="1" s="1"/>
  <c r="E86" i="1"/>
  <c r="F86" i="1" l="1"/>
  <c r="I86" i="1" s="1"/>
  <c r="H86" i="1"/>
  <c r="E87" i="1" l="1"/>
  <c r="F87" i="1" s="1"/>
  <c r="I87" i="1" s="1"/>
  <c r="J86" i="1"/>
  <c r="H87" i="1" l="1"/>
  <c r="J87" i="1" s="1"/>
  <c r="E88" i="1"/>
  <c r="F88" i="1" l="1"/>
  <c r="I88" i="1" s="1"/>
  <c r="H88" i="1"/>
  <c r="J88" i="1" l="1"/>
  <c r="E89" i="1"/>
  <c r="F89" i="1" s="1"/>
  <c r="I89" i="1" s="1"/>
  <c r="H89" i="1" l="1"/>
  <c r="J89" i="1" s="1"/>
  <c r="E90" i="1"/>
  <c r="H90" i="1" l="1"/>
  <c r="F90" i="1"/>
  <c r="I90" i="1" s="1"/>
  <c r="E91" i="1" l="1"/>
  <c r="J90" i="1"/>
  <c r="F91" i="1" l="1"/>
  <c r="I91" i="1" s="1"/>
  <c r="H91" i="1"/>
  <c r="E92" i="1" l="1"/>
  <c r="H92" i="1" s="1"/>
  <c r="J91" i="1"/>
  <c r="F92" i="1" l="1"/>
  <c r="I92" i="1" s="1"/>
  <c r="J92" i="1" s="1"/>
  <c r="E93" i="1" l="1"/>
  <c r="H93" i="1" s="1"/>
  <c r="F93" i="1" l="1"/>
  <c r="I93" i="1" s="1"/>
  <c r="J93" i="1" s="1"/>
  <c r="E94" i="1" l="1"/>
  <c r="F94" i="1" s="1"/>
  <c r="I94" i="1" s="1"/>
  <c r="E95" i="1" l="1"/>
  <c r="F95" i="1" s="1"/>
  <c r="I95" i="1" s="1"/>
  <c r="H94" i="1"/>
  <c r="J94" i="1" s="1"/>
  <c r="H95" i="1" l="1"/>
  <c r="J95" i="1" s="1"/>
  <c r="E96" i="1"/>
  <c r="F96" i="1" s="1"/>
  <c r="I96" i="1" s="1"/>
  <c r="H96" i="1" l="1"/>
  <c r="J96" i="1" s="1"/>
  <c r="E97" i="1"/>
  <c r="H97" i="1" s="1"/>
  <c r="F97" i="1" l="1"/>
  <c r="I97" i="1" s="1"/>
  <c r="J97" i="1" s="1"/>
  <c r="E98" i="1" l="1"/>
  <c r="H98" i="1" s="1"/>
  <c r="F98" i="1" l="1"/>
  <c r="I98" i="1" s="1"/>
  <c r="J98" i="1" s="1"/>
  <c r="E99" i="1" l="1"/>
  <c r="F99" i="1" s="1"/>
  <c r="I99" i="1" s="1"/>
  <c r="H99" i="1" l="1"/>
  <c r="J99" i="1" s="1"/>
  <c r="E100" i="1"/>
  <c r="H100" i="1" s="1"/>
  <c r="F100" i="1" l="1"/>
  <c r="I100" i="1" s="1"/>
  <c r="J100" i="1" s="1"/>
  <c r="E101" i="1" l="1"/>
  <c r="H101" i="1" s="1"/>
  <c r="F101" i="1" l="1"/>
  <c r="I101" i="1" s="1"/>
  <c r="J101" i="1" s="1"/>
  <c r="E102" i="1" l="1"/>
  <c r="F102" i="1" s="1"/>
  <c r="I102" i="1" s="1"/>
  <c r="E103" i="1" l="1"/>
  <c r="H103" i="1" s="1"/>
  <c r="H102" i="1"/>
  <c r="J102" i="1" s="1"/>
  <c r="F103" i="1" l="1"/>
  <c r="I103" i="1" s="1"/>
  <c r="J103" i="1" s="1"/>
  <c r="E104" i="1" l="1"/>
  <c r="F104" i="1" s="1"/>
  <c r="I104" i="1" s="1"/>
  <c r="H104" i="1" l="1"/>
  <c r="J104" i="1" s="1"/>
  <c r="E105" i="1"/>
  <c r="H105" i="1" s="1"/>
  <c r="F105" i="1" l="1"/>
  <c r="I105" i="1" s="1"/>
  <c r="J105" i="1" s="1"/>
  <c r="E106" i="1" l="1"/>
  <c r="F106" i="1" l="1"/>
  <c r="I106" i="1" s="1"/>
  <c r="H106" i="1"/>
  <c r="J106" i="1" l="1"/>
  <c r="L6" i="1" s="1"/>
</calcChain>
</file>

<file path=xl/sharedStrings.xml><?xml version="1.0" encoding="utf-8"?>
<sst xmlns="http://schemas.openxmlformats.org/spreadsheetml/2006/main" count="19" uniqueCount="19">
  <si>
    <t>Parameters</t>
  </si>
  <si>
    <t>α</t>
  </si>
  <si>
    <t>β</t>
  </si>
  <si>
    <t>δ</t>
  </si>
  <si>
    <t>k_ss</t>
  </si>
  <si>
    <t>c_ss</t>
  </si>
  <si>
    <t>t</t>
  </si>
  <si>
    <t>Steady state</t>
  </si>
  <si>
    <t>k</t>
  </si>
  <si>
    <t>c</t>
  </si>
  <si>
    <t>Initial values</t>
  </si>
  <si>
    <t>k_0</t>
  </si>
  <si>
    <t>c_0</t>
  </si>
  <si>
    <t>|k - k_ss|</t>
  </si>
  <si>
    <t>|c - c_ss|</t>
  </si>
  <si>
    <t>distance from ss</t>
  </si>
  <si>
    <t>convergence criterion</t>
  </si>
  <si>
    <t>ρ</t>
  </si>
  <si>
    <t>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</si>
</sst>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Arkusz1!$E$6:$E$56</c:f>
              <c:numCache>
                <c:formatCode>General</c:formatCode>
                <c:ptCount val="51"/>
                <c:pt idx="0">
                  <c:v>0.71916716843528472</c:v>
                </c:pt>
                <c:pt idx="1">
                  <c:v>0.92295299433893296</c:v>
                </c:pt>
                <c:pt idx="2">
                  <c:v>1.1239785256774719</c:v>
                </c:pt>
                <c:pt idx="3">
                  <c:v>1.3182902592956465</c:v>
                </c:pt>
                <c:pt idx="4">
                  <c:v>1.5034846806270328</c:v>
                </c:pt>
                <c:pt idx="5">
                  <c:v>1.6781982006116349</c:v>
                </c:pt>
                <c:pt idx="6">
                  <c:v>1.8417688557723291</c:v>
                </c:pt>
                <c:pt idx="7">
                  <c:v>1.9940083918235856</c:v>
                </c:pt>
                <c:pt idx="8">
                  <c:v>2.1350463133845179</c:v>
                </c:pt>
                <c:pt idx="9">
                  <c:v>2.265221798813315</c:v>
                </c:pt>
                <c:pt idx="10">
                  <c:v>2.3850080865385319</c:v>
                </c:pt>
                <c:pt idx="11">
                  <c:v>2.4949592827582103</c:v>
                </c:pt>
                <c:pt idx="12">
                  <c:v>2.5956728847958082</c:v>
                </c:pt>
                <c:pt idx="13">
                  <c:v>2.6877634554339167</c:v>
                </c:pt>
                <c:pt idx="14">
                  <c:v>2.771844285254895</c:v>
                </c:pt>
                <c:pt idx="15">
                  <c:v>2.8485148171807566</c:v>
                </c:pt>
                <c:pt idx="16">
                  <c:v>2.9183522460922608</c:v>
                </c:pt>
                <c:pt idx="17">
                  <c:v>2.9819061492192453</c:v>
                </c:pt>
                <c:pt idx="18">
                  <c:v>3.0396953147156687</c:v>
                </c:pt>
                <c:pt idx="19">
                  <c:v>3.0922061582322105</c:v>
                </c:pt>
                <c:pt idx="20">
                  <c:v>3.139892277837721</c:v>
                </c:pt>
                <c:pt idx="21">
                  <c:v>3.183174814703297</c:v>
                </c:pt>
                <c:pt idx="22">
                  <c:v>3.2224433730654818</c:v>
                </c:pt>
                <c:pt idx="23">
                  <c:v>3.2580573167806373</c:v>
                </c:pt>
                <c:pt idx="24">
                  <c:v>3.290347307336932</c:v>
                </c:pt>
                <c:pt idx="25">
                  <c:v>3.3196169838113416</c:v>
                </c:pt>
                <c:pt idx="26">
                  <c:v>3.3461447120410641</c:v>
                </c:pt>
                <c:pt idx="27">
                  <c:v>3.3701853504688746</c:v>
                </c:pt>
                <c:pt idx="28">
                  <c:v>3.3919719953671441</c:v>
                </c:pt>
                <c:pt idx="29">
                  <c:v>3.4117176796635253</c:v>
                </c:pt>
                <c:pt idx="30">
                  <c:v>3.4296170082902155</c:v>
                </c:pt>
                <c:pt idx="31">
                  <c:v>3.4458477195395618</c:v>
                </c:pt>
                <c:pt idx="32">
                  <c:v>3.4605721668461129</c:v>
                </c:pt>
                <c:pt idx="33">
                  <c:v>3.4739387191200435</c:v>
                </c:pt>
                <c:pt idx="34">
                  <c:v>3.4860830805279033</c:v>
                </c:pt>
                <c:pt idx="35">
                  <c:v>3.4971295326832079</c:v>
                </c:pt>
                <c:pt idx="36">
                  <c:v>3.5071921037484444</c:v>
                </c:pt>
                <c:pt idx="37">
                  <c:v>3.5163756700987836</c:v>
                </c:pt>
                <c:pt idx="38">
                  <c:v>3.5247769970631349</c:v>
                </c:pt>
                <c:pt idx="39">
                  <c:v>3.5324857259238414</c:v>
                </c:pt>
                <c:pt idx="40">
                  <c:v>3.5395853148882872</c:v>
                </c:pt>
                <c:pt idx="41">
                  <c:v>3.5461539421963062</c:v>
                </c:pt>
                <c:pt idx="42">
                  <c:v>3.5522653799382247</c:v>
                </c:pt>
                <c:pt idx="43">
                  <c:v>3.5579898475630563</c:v>
                </c:pt>
                <c:pt idx="44">
                  <c:v>3.5633948544816709</c:v>
                </c:pt>
                <c:pt idx="45">
                  <c:v>3.5685460416369992</c:v>
                </c:pt>
                <c:pt idx="46">
                  <c:v>3.5735080324392312</c:v>
                </c:pt>
                <c:pt idx="47">
                  <c:v>3.5783453040607931</c:v>
                </c:pt>
                <c:pt idx="48">
                  <c:v>3.5831230907614011</c:v>
                </c:pt>
                <c:pt idx="49">
                  <c:v>3.5879083316703895</c:v>
                </c:pt>
                <c:pt idx="50">
                  <c:v>3.5927706762885276</c:v>
                </c:pt>
              </c:numCache>
            </c:numRef>
          </c:xVal>
          <c:yVal>
            <c:numRef>
              <c:f>Arkusz1!$F$6:$F$56</c:f>
              <c:numCache>
                <c:formatCode>General</c:formatCode>
                <c:ptCount val="51"/>
                <c:pt idx="0">
                  <c:v>0.62121775285251579</c:v>
                </c:pt>
                <c:pt idx="1">
                  <c:v>0.68056772498085405</c:v>
                </c:pt>
                <c:pt idx="2">
                  <c:v>0.73261247170892929</c:v>
                </c:pt>
                <c:pt idx="3">
                  <c:v>0.77845451236539409</c:v>
                </c:pt>
                <c:pt idx="4">
                  <c:v>0.81898186614125412</c:v>
                </c:pt>
                <c:pt idx="5">
                  <c:v>0.85491974756582667</c:v>
                </c:pt>
                <c:pt idx="6">
                  <c:v>0.88686841151765561</c:v>
                </c:pt>
                <c:pt idx="7">
                  <c:v>0.91533066180897349</c:v>
                </c:pt>
                <c:pt idx="8">
                  <c:v>0.94073204476378047</c:v>
                </c:pt>
                <c:pt idx="9">
                  <c:v>0.9634359065304493</c:v>
                </c:pt>
                <c:pt idx="10">
                  <c:v>0.98375481457658775</c:v>
                </c:pt>
                <c:pt idx="11">
                  <c:v>1.0019593687302284</c:v>
                </c:pt>
                <c:pt idx="12">
                  <c:v>1.0182851072111112</c:v>
                </c:pt>
                <c:pt idx="13">
                  <c:v>1.0329379991770355</c:v>
                </c:pt>
                <c:pt idx="14">
                  <c:v>1.0460988714271198</c:v>
                </c:pt>
                <c:pt idx="15">
                  <c:v>1.0579270190107308</c:v>
                </c:pt>
                <c:pt idx="16">
                  <c:v>1.0685631819606989</c:v>
                </c:pt>
                <c:pt idx="17">
                  <c:v>1.0781320230982387</c:v>
                </c:pt>
                <c:pt idx="18">
                  <c:v>1.0867442082784413</c:v>
                </c:pt>
                <c:pt idx="19">
                  <c:v>1.0944981662495326</c:v>
                </c:pt>
                <c:pt idx="20">
                  <c:v>1.1014815876230692</c:v>
                </c:pt>
                <c:pt idx="21">
                  <c:v>1.1077727093686314</c:v>
                </c:pt>
                <c:pt idx="22">
                  <c:v>1.1134414214407571</c:v>
                </c:pt>
                <c:pt idx="23">
                  <c:v>1.1185502247093306</c:v>
                </c:pt>
                <c:pt idx="24">
                  <c:v>1.123155063661361</c:v>
                </c:pt>
                <c:pt idx="25">
                  <c:v>1.1273060529213765</c:v>
                </c:pt>
                <c:pt idx="26">
                  <c:v>1.1310481131763075</c:v>
                </c:pt>
                <c:pt idx="27">
                  <c:v>1.1344215293543263</c:v>
                </c:pt>
                <c:pt idx="28">
                  <c:v>1.1374624417238608</c:v>
                </c:pt>
                <c:pt idx="29">
                  <c:v>1.1402032788215943</c:v>
                </c:pt>
                <c:pt idx="30">
                  <c:v>1.1426731396915464</c:v>
                </c:pt>
                <c:pt idx="31">
                  <c:v>1.1448981317493887</c:v>
                </c:pt>
                <c:pt idx="32">
                  <c:v>1.1469016696222272</c:v>
                </c:pt>
                <c:pt idx="33">
                  <c:v>1.1487047395120487</c:v>
                </c:pt>
                <c:pt idx="34">
                  <c:v>1.1503261329582382</c:v>
                </c:pt>
                <c:pt idx="35">
                  <c:v>1.1517826533054762</c:v>
                </c:pt>
                <c:pt idx="36">
                  <c:v>1.1530892976977907</c:v>
                </c:pt>
                <c:pt idx="37">
                  <c:v>1.1542594170015481</c:v>
                </c:pt>
                <c:pt idx="38">
                  <c:v>1.155304855696899</c:v>
                </c:pt>
                <c:pt idx="39">
                  <c:v>1.1562360734582877</c:v>
                </c:pt>
                <c:pt idx="40">
                  <c:v>1.1570622498616767</c:v>
                </c:pt>
                <c:pt idx="41">
                  <c:v>1.157791373402262</c:v>
                </c:pt>
                <c:pt idx="42">
                  <c:v>1.1584303157760421</c:v>
                </c:pt>
                <c:pt idx="43">
                  <c:v>1.1589848921670829</c:v>
                </c:pt>
                <c:pt idx="44">
                  <c:v>1.1594599080860115</c:v>
                </c:pt>
                <c:pt idx="45">
                  <c:v>1.1598591931213449</c:v>
                </c:pt>
                <c:pt idx="46">
                  <c:v>1.1601856217916158</c:v>
                </c:pt>
                <c:pt idx="47">
                  <c:v>1.1604411215217154</c:v>
                </c:pt>
                <c:pt idx="48">
                  <c:v>1.1606266676110657</c:v>
                </c:pt>
                <c:pt idx="49">
                  <c:v>1.1607422649149242</c:v>
                </c:pt>
                <c:pt idx="50">
                  <c:v>1.1607869158253261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Arkusz1!$A$7</c:f>
              <c:numCache>
                <c:formatCode>General</c:formatCode>
                <c:ptCount val="1"/>
                <c:pt idx="0">
                  <c:v>3.5958358421764234</c:v>
                </c:pt>
              </c:numCache>
            </c:numRef>
          </c:xVal>
          <c:yVal>
            <c:numRef>
              <c:f>Arkusz1!$B$7</c:f>
              <c:numCache>
                <c:formatCode>General</c:formatCode>
                <c:ptCount val="1"/>
                <c:pt idx="0">
                  <c:v>1.1659225306450827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804800"/>
        <c:axId val="239806336"/>
      </c:scatterChart>
      <c:valAx>
        <c:axId val="2398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806336"/>
        <c:crosses val="autoZero"/>
        <c:crossBetween val="midCat"/>
      </c:valAx>
      <c:valAx>
        <c:axId val="23980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804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Arkusz1!$E$5</c:f>
              <c:strCache>
                <c:ptCount val="1"/>
                <c:pt idx="0">
                  <c:v>k</c:v>
                </c:pt>
              </c:strCache>
            </c:strRef>
          </c:tx>
          <c:marker>
            <c:symbol val="none"/>
          </c:marker>
          <c:cat>
            <c:numRef>
              <c:f>Arkusz1!$D$6:$D$56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Arkusz1!$E$6:$E$56</c:f>
              <c:numCache>
                <c:formatCode>General</c:formatCode>
                <c:ptCount val="51"/>
                <c:pt idx="0">
                  <c:v>0.71916716843528472</c:v>
                </c:pt>
                <c:pt idx="1">
                  <c:v>0.92295299433893296</c:v>
                </c:pt>
                <c:pt idx="2">
                  <c:v>1.1239785256774719</c:v>
                </c:pt>
                <c:pt idx="3">
                  <c:v>1.3182902592956465</c:v>
                </c:pt>
                <c:pt idx="4">
                  <c:v>1.5034846806270328</c:v>
                </c:pt>
                <c:pt idx="5">
                  <c:v>1.6781982006116349</c:v>
                </c:pt>
                <c:pt idx="6">
                  <c:v>1.8417688557723291</c:v>
                </c:pt>
                <c:pt idx="7">
                  <c:v>1.9940083918235856</c:v>
                </c:pt>
                <c:pt idx="8">
                  <c:v>2.1350463133845179</c:v>
                </c:pt>
                <c:pt idx="9">
                  <c:v>2.265221798813315</c:v>
                </c:pt>
                <c:pt idx="10">
                  <c:v>2.3850080865385319</c:v>
                </c:pt>
                <c:pt idx="11">
                  <c:v>2.4949592827582103</c:v>
                </c:pt>
                <c:pt idx="12">
                  <c:v>2.5956728847958082</c:v>
                </c:pt>
                <c:pt idx="13">
                  <c:v>2.6877634554339167</c:v>
                </c:pt>
                <c:pt idx="14">
                  <c:v>2.771844285254895</c:v>
                </c:pt>
                <c:pt idx="15">
                  <c:v>2.8485148171807566</c:v>
                </c:pt>
                <c:pt idx="16">
                  <c:v>2.9183522460922608</c:v>
                </c:pt>
                <c:pt idx="17">
                  <c:v>2.9819061492192453</c:v>
                </c:pt>
                <c:pt idx="18">
                  <c:v>3.0396953147156687</c:v>
                </c:pt>
                <c:pt idx="19">
                  <c:v>3.0922061582322105</c:v>
                </c:pt>
                <c:pt idx="20">
                  <c:v>3.139892277837721</c:v>
                </c:pt>
                <c:pt idx="21">
                  <c:v>3.183174814703297</c:v>
                </c:pt>
                <c:pt idx="22">
                  <c:v>3.2224433730654818</c:v>
                </c:pt>
                <c:pt idx="23">
                  <c:v>3.2580573167806373</c:v>
                </c:pt>
                <c:pt idx="24">
                  <c:v>3.290347307336932</c:v>
                </c:pt>
                <c:pt idx="25">
                  <c:v>3.3196169838113416</c:v>
                </c:pt>
                <c:pt idx="26">
                  <c:v>3.3461447120410641</c:v>
                </c:pt>
                <c:pt idx="27">
                  <c:v>3.3701853504688746</c:v>
                </c:pt>
                <c:pt idx="28">
                  <c:v>3.3919719953671441</c:v>
                </c:pt>
                <c:pt idx="29">
                  <c:v>3.4117176796635253</c:v>
                </c:pt>
                <c:pt idx="30">
                  <c:v>3.4296170082902155</c:v>
                </c:pt>
                <c:pt idx="31">
                  <c:v>3.4458477195395618</c:v>
                </c:pt>
                <c:pt idx="32">
                  <c:v>3.4605721668461129</c:v>
                </c:pt>
                <c:pt idx="33">
                  <c:v>3.4739387191200435</c:v>
                </c:pt>
                <c:pt idx="34">
                  <c:v>3.4860830805279033</c:v>
                </c:pt>
                <c:pt idx="35">
                  <c:v>3.4971295326832079</c:v>
                </c:pt>
                <c:pt idx="36">
                  <c:v>3.5071921037484444</c:v>
                </c:pt>
                <c:pt idx="37">
                  <c:v>3.5163756700987836</c:v>
                </c:pt>
                <c:pt idx="38">
                  <c:v>3.5247769970631349</c:v>
                </c:pt>
                <c:pt idx="39">
                  <c:v>3.5324857259238414</c:v>
                </c:pt>
                <c:pt idx="40">
                  <c:v>3.5395853148882872</c:v>
                </c:pt>
                <c:pt idx="41">
                  <c:v>3.5461539421963062</c:v>
                </c:pt>
                <c:pt idx="42">
                  <c:v>3.5522653799382247</c:v>
                </c:pt>
                <c:pt idx="43">
                  <c:v>3.5579898475630563</c:v>
                </c:pt>
                <c:pt idx="44">
                  <c:v>3.5633948544816709</c:v>
                </c:pt>
                <c:pt idx="45">
                  <c:v>3.5685460416369992</c:v>
                </c:pt>
                <c:pt idx="46">
                  <c:v>3.5735080324392312</c:v>
                </c:pt>
                <c:pt idx="47">
                  <c:v>3.5783453040607931</c:v>
                </c:pt>
                <c:pt idx="48">
                  <c:v>3.5831230907614011</c:v>
                </c:pt>
                <c:pt idx="49">
                  <c:v>3.5879083316703895</c:v>
                </c:pt>
                <c:pt idx="50">
                  <c:v>3.5927706762885276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Arkusz1!$F$5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cat>
            <c:numRef>
              <c:f>Arkusz1!$D$6:$D$56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Arkusz1!$F$6:$F$56</c:f>
              <c:numCache>
                <c:formatCode>General</c:formatCode>
                <c:ptCount val="51"/>
                <c:pt idx="0">
                  <c:v>0.62121775285251579</c:v>
                </c:pt>
                <c:pt idx="1">
                  <c:v>0.68056772498085405</c:v>
                </c:pt>
                <c:pt idx="2">
                  <c:v>0.73261247170892929</c:v>
                </c:pt>
                <c:pt idx="3">
                  <c:v>0.77845451236539409</c:v>
                </c:pt>
                <c:pt idx="4">
                  <c:v>0.81898186614125412</c:v>
                </c:pt>
                <c:pt idx="5">
                  <c:v>0.85491974756582667</c:v>
                </c:pt>
                <c:pt idx="6">
                  <c:v>0.88686841151765561</c:v>
                </c:pt>
                <c:pt idx="7">
                  <c:v>0.91533066180897349</c:v>
                </c:pt>
                <c:pt idx="8">
                  <c:v>0.94073204476378047</c:v>
                </c:pt>
                <c:pt idx="9">
                  <c:v>0.9634359065304493</c:v>
                </c:pt>
                <c:pt idx="10">
                  <c:v>0.98375481457658775</c:v>
                </c:pt>
                <c:pt idx="11">
                  <c:v>1.0019593687302284</c:v>
                </c:pt>
                <c:pt idx="12">
                  <c:v>1.0182851072111112</c:v>
                </c:pt>
                <c:pt idx="13">
                  <c:v>1.0329379991770355</c:v>
                </c:pt>
                <c:pt idx="14">
                  <c:v>1.0460988714271198</c:v>
                </c:pt>
                <c:pt idx="15">
                  <c:v>1.0579270190107308</c:v>
                </c:pt>
                <c:pt idx="16">
                  <c:v>1.0685631819606989</c:v>
                </c:pt>
                <c:pt idx="17">
                  <c:v>1.0781320230982387</c:v>
                </c:pt>
                <c:pt idx="18">
                  <c:v>1.0867442082784413</c:v>
                </c:pt>
                <c:pt idx="19">
                  <c:v>1.0944981662495326</c:v>
                </c:pt>
                <c:pt idx="20">
                  <c:v>1.1014815876230692</c:v>
                </c:pt>
                <c:pt idx="21">
                  <c:v>1.1077727093686314</c:v>
                </c:pt>
                <c:pt idx="22">
                  <c:v>1.1134414214407571</c:v>
                </c:pt>
                <c:pt idx="23">
                  <c:v>1.1185502247093306</c:v>
                </c:pt>
                <c:pt idx="24">
                  <c:v>1.123155063661361</c:v>
                </c:pt>
                <c:pt idx="25">
                  <c:v>1.1273060529213765</c:v>
                </c:pt>
                <c:pt idx="26">
                  <c:v>1.1310481131763075</c:v>
                </c:pt>
                <c:pt idx="27">
                  <c:v>1.1344215293543263</c:v>
                </c:pt>
                <c:pt idx="28">
                  <c:v>1.1374624417238608</c:v>
                </c:pt>
                <c:pt idx="29">
                  <c:v>1.1402032788215943</c:v>
                </c:pt>
                <c:pt idx="30">
                  <c:v>1.1426731396915464</c:v>
                </c:pt>
                <c:pt idx="31">
                  <c:v>1.1448981317493887</c:v>
                </c:pt>
                <c:pt idx="32">
                  <c:v>1.1469016696222272</c:v>
                </c:pt>
                <c:pt idx="33">
                  <c:v>1.1487047395120487</c:v>
                </c:pt>
                <c:pt idx="34">
                  <c:v>1.1503261329582382</c:v>
                </c:pt>
                <c:pt idx="35">
                  <c:v>1.1517826533054762</c:v>
                </c:pt>
                <c:pt idx="36">
                  <c:v>1.1530892976977907</c:v>
                </c:pt>
                <c:pt idx="37">
                  <c:v>1.1542594170015481</c:v>
                </c:pt>
                <c:pt idx="38">
                  <c:v>1.155304855696899</c:v>
                </c:pt>
                <c:pt idx="39">
                  <c:v>1.1562360734582877</c:v>
                </c:pt>
                <c:pt idx="40">
                  <c:v>1.1570622498616767</c:v>
                </c:pt>
                <c:pt idx="41">
                  <c:v>1.157791373402262</c:v>
                </c:pt>
                <c:pt idx="42">
                  <c:v>1.1584303157760421</c:v>
                </c:pt>
                <c:pt idx="43">
                  <c:v>1.1589848921670829</c:v>
                </c:pt>
                <c:pt idx="44">
                  <c:v>1.1594599080860115</c:v>
                </c:pt>
                <c:pt idx="45">
                  <c:v>1.1598591931213449</c:v>
                </c:pt>
                <c:pt idx="46">
                  <c:v>1.1601856217916158</c:v>
                </c:pt>
                <c:pt idx="47">
                  <c:v>1.1604411215217154</c:v>
                </c:pt>
                <c:pt idx="48">
                  <c:v>1.1606266676110657</c:v>
                </c:pt>
                <c:pt idx="49">
                  <c:v>1.1607422649149242</c:v>
                </c:pt>
                <c:pt idx="50">
                  <c:v>1.1607869158253261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5872"/>
        <c:axId val="239857664"/>
      </c:lineChart>
      <c:catAx>
        <c:axId val="2398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857664"/>
        <c:crosses val="autoZero"/>
        <c:auto val="1"/>
        <c:lblAlgn val="ctr"/>
        <c:lblOffset val="100"/>
        <c:tickLblSkip val="10"/>
        <c:noMultiLvlLbl val="0"/>
      </c:catAx>
      <c:valAx>
        <c:axId val="23985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855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18</xdr:col>
      <xdr:colOff>304800</xdr:colOff>
      <xdr:row>23</xdr:row>
      <xdr:rowOff>152400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304800</xdr:colOff>
      <xdr:row>41</xdr:row>
      <xdr:rowOff>152400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/>
  </sheetViews>
  <sheetFormatPr defaultRowHeight="12.75" x14ac:dyDescent="0.35"/>
  <sheetData>
    <row r="1" spans="1:12" x14ac:dyDescent="0.35">
      <c r="A1" t="s">
        <v>0</v>
      </c>
    </row>
    <row r="2" spans="1:12" ht="13.15" x14ac:dyDescent="0.4">
      <c r="A2" t="s">
        <v>1</v>
      </c>
      <c r="B2" s="2" t="s">
        <v>17</v>
      </c>
      <c r="C2" t="s">
        <v>2</v>
      </c>
      <c r="D2" t="s">
        <v>3</v>
      </c>
      <c r="E2" s="2" t="s">
        <v>18</v>
      </c>
    </row>
    <row r="3" spans="1:12" x14ac:dyDescent="0.35">
      <c r="A3">
        <v>0.33</v>
      </c>
      <c r="B3">
        <v>0.04</v>
      </c>
      <c r="C3">
        <f>1/(1+B3)</f>
        <v>0.96153846153846145</v>
      </c>
      <c r="D3">
        <v>0.1</v>
      </c>
      <c r="E3">
        <v>2</v>
      </c>
    </row>
    <row r="5" spans="1:12" x14ac:dyDescent="0.35">
      <c r="A5" t="s">
        <v>7</v>
      </c>
      <c r="D5" t="s">
        <v>6</v>
      </c>
      <c r="E5" t="s">
        <v>8</v>
      </c>
      <c r="F5" t="s">
        <v>9</v>
      </c>
      <c r="H5" t="s">
        <v>13</v>
      </c>
      <c r="I5" t="s">
        <v>14</v>
      </c>
      <c r="J5" t="s">
        <v>15</v>
      </c>
      <c r="L5" t="s">
        <v>16</v>
      </c>
    </row>
    <row r="6" spans="1:12" x14ac:dyDescent="0.35">
      <c r="A6" t="s">
        <v>4</v>
      </c>
      <c r="B6" t="s">
        <v>5</v>
      </c>
      <c r="D6">
        <v>0</v>
      </c>
      <c r="E6">
        <f>A11</f>
        <v>0.71916716843528472</v>
      </c>
      <c r="F6">
        <f>B11</f>
        <v>0.62121775285251579</v>
      </c>
      <c r="H6">
        <f>ABS(E6-$A$7)</f>
        <v>2.8766686737411389</v>
      </c>
      <c r="I6">
        <f>ABS(F6-$B$7)</f>
        <v>0.54470477779256687</v>
      </c>
      <c r="J6">
        <f>SQRT(H6^2+I6^2)</f>
        <v>2.9277851617619848</v>
      </c>
      <c r="L6">
        <f>IF(E106&gt;0,J106+MIN(J:J),1000+J106+MIN(J:J))</f>
        <v>7.3635882557138475</v>
      </c>
    </row>
    <row r="7" spans="1:12" x14ac:dyDescent="0.35">
      <c r="A7">
        <f>(A3/(1/C3-1+D3))^(1/(1-A3))</f>
        <v>3.5958358421764234</v>
      </c>
      <c r="B7">
        <f>A7^A3-D3*A7</f>
        <v>1.1659225306450827</v>
      </c>
      <c r="D7">
        <v>1</v>
      </c>
      <c r="E7">
        <f t="shared" ref="E7:E38" si="0">IF(E6^$A$3+(1-$D$3)*E6-F6&gt;0,E6^$A$3+(1-$D$3)*E6-F6,0)</f>
        <v>0.92295299433893296</v>
      </c>
      <c r="F7">
        <f t="shared" ref="F7:F38" si="1">IF(E7&gt;0,($C$3*(1-$D$3+$A$3*E7^($A$3-1)))^(1/$E$3)*F6,0)</f>
        <v>0.68056772498085405</v>
      </c>
      <c r="H7">
        <f t="shared" ref="H7:H56" si="2">ABS(E7-$A$7)</f>
        <v>2.6728828478374904</v>
      </c>
      <c r="I7">
        <f t="shared" ref="I7:I56" si="3">ABS(F7-$B$7)</f>
        <v>0.48535480566422862</v>
      </c>
      <c r="J7">
        <f t="shared" ref="J7:J56" si="4">SQRT(H7^2+I7^2)</f>
        <v>2.7165919836525347</v>
      </c>
    </row>
    <row r="8" spans="1:12" x14ac:dyDescent="0.35">
      <c r="D8">
        <v>2</v>
      </c>
      <c r="E8">
        <f t="shared" si="0"/>
        <v>1.1239785256774719</v>
      </c>
      <c r="F8">
        <f t="shared" si="1"/>
        <v>0.73261247170892929</v>
      </c>
      <c r="H8">
        <f t="shared" si="2"/>
        <v>2.4718573164989515</v>
      </c>
      <c r="I8">
        <f t="shared" si="3"/>
        <v>0.43331005893615337</v>
      </c>
      <c r="J8">
        <f t="shared" si="4"/>
        <v>2.5095490033678662</v>
      </c>
    </row>
    <row r="9" spans="1:12" x14ac:dyDescent="0.35">
      <c r="A9" t="s">
        <v>10</v>
      </c>
      <c r="D9">
        <v>3</v>
      </c>
      <c r="E9">
        <f t="shared" si="0"/>
        <v>1.3182902592956465</v>
      </c>
      <c r="F9">
        <f t="shared" si="1"/>
        <v>0.77845451236539409</v>
      </c>
      <c r="H9">
        <f t="shared" si="2"/>
        <v>2.2775455828807769</v>
      </c>
      <c r="I9">
        <f t="shared" si="3"/>
        <v>0.38746801827968858</v>
      </c>
      <c r="J9">
        <f t="shared" si="4"/>
        <v>2.3102695399648341</v>
      </c>
    </row>
    <row r="10" spans="1:12" x14ac:dyDescent="0.35">
      <c r="A10" t="s">
        <v>11</v>
      </c>
      <c r="B10" t="s">
        <v>12</v>
      </c>
      <c r="D10">
        <v>4</v>
      </c>
      <c r="E10">
        <f t="shared" si="0"/>
        <v>1.5034846806270328</v>
      </c>
      <c r="F10">
        <f t="shared" si="1"/>
        <v>0.81898186614125412</v>
      </c>
      <c r="H10">
        <f t="shared" si="2"/>
        <v>2.0923511615493906</v>
      </c>
      <c r="I10">
        <f t="shared" si="3"/>
        <v>0.34694066450382854</v>
      </c>
      <c r="J10">
        <f t="shared" si="4"/>
        <v>2.1209198966305736</v>
      </c>
    </row>
    <row r="11" spans="1:12" x14ac:dyDescent="0.35">
      <c r="A11">
        <f>A7/5</f>
        <v>0.71916716843528472</v>
      </c>
      <c r="B11" s="1">
        <v>0.62121775285251579</v>
      </c>
      <c r="D11">
        <v>5</v>
      </c>
      <c r="E11">
        <f t="shared" si="0"/>
        <v>1.6781982006116349</v>
      </c>
      <c r="F11">
        <f t="shared" si="1"/>
        <v>0.85491974756582667</v>
      </c>
      <c r="H11">
        <f t="shared" si="2"/>
        <v>1.9176376415647884</v>
      </c>
      <c r="I11">
        <f t="shared" si="3"/>
        <v>0.311002783079256</v>
      </c>
      <c r="J11">
        <f t="shared" si="4"/>
        <v>1.9426931964232559</v>
      </c>
    </row>
    <row r="12" spans="1:12" x14ac:dyDescent="0.35">
      <c r="D12">
        <v>6</v>
      </c>
      <c r="E12">
        <f t="shared" si="0"/>
        <v>1.8417688557723291</v>
      </c>
      <c r="F12">
        <f t="shared" si="1"/>
        <v>0.88686841151765561</v>
      </c>
      <c r="H12">
        <f t="shared" si="2"/>
        <v>1.7540669864040943</v>
      </c>
      <c r="I12">
        <f t="shared" si="3"/>
        <v>0.27905411912742706</v>
      </c>
      <c r="J12">
        <f t="shared" si="4"/>
        <v>1.7761256132928001</v>
      </c>
    </row>
    <row r="13" spans="1:12" x14ac:dyDescent="0.35">
      <c r="D13">
        <v>7</v>
      </c>
      <c r="E13">
        <f t="shared" si="0"/>
        <v>1.9940083918235856</v>
      </c>
      <c r="F13">
        <f t="shared" si="1"/>
        <v>0.91533066180897349</v>
      </c>
      <c r="H13">
        <f t="shared" si="2"/>
        <v>1.6018274503528378</v>
      </c>
      <c r="I13">
        <f t="shared" si="3"/>
        <v>0.25059186883610918</v>
      </c>
      <c r="J13">
        <f t="shared" si="4"/>
        <v>1.6213104161235279</v>
      </c>
    </row>
    <row r="14" spans="1:12" x14ac:dyDescent="0.35">
      <c r="D14">
        <v>8</v>
      </c>
      <c r="E14">
        <f t="shared" si="0"/>
        <v>2.1350463133845179</v>
      </c>
      <c r="F14">
        <f t="shared" si="1"/>
        <v>0.94073204476378047</v>
      </c>
      <c r="H14">
        <f t="shared" si="2"/>
        <v>1.4607895287919055</v>
      </c>
      <c r="I14">
        <f t="shared" si="3"/>
        <v>0.22519048588130219</v>
      </c>
      <c r="J14">
        <f t="shared" si="4"/>
        <v>1.4780449256905333</v>
      </c>
    </row>
    <row r="15" spans="1:12" x14ac:dyDescent="0.35">
      <c r="D15">
        <v>9</v>
      </c>
      <c r="E15">
        <f t="shared" si="0"/>
        <v>2.265221798813315</v>
      </c>
      <c r="F15">
        <f t="shared" si="1"/>
        <v>0.9634359065304493</v>
      </c>
      <c r="H15">
        <f t="shared" si="2"/>
        <v>1.3306140433631084</v>
      </c>
      <c r="I15">
        <f t="shared" si="3"/>
        <v>0.20248662411463336</v>
      </c>
      <c r="J15">
        <f t="shared" si="4"/>
        <v>1.3459326005935293</v>
      </c>
    </row>
    <row r="16" spans="1:12" x14ac:dyDescent="0.35">
      <c r="D16">
        <v>10</v>
      </c>
      <c r="E16">
        <f t="shared" si="0"/>
        <v>2.3850080865385319</v>
      </c>
      <c r="F16">
        <f t="shared" si="1"/>
        <v>0.98375481457658775</v>
      </c>
      <c r="H16">
        <f t="shared" si="2"/>
        <v>1.2108277556378915</v>
      </c>
      <c r="I16">
        <f t="shared" si="3"/>
        <v>0.18216771606849491</v>
      </c>
      <c r="J16">
        <f t="shared" si="4"/>
        <v>1.2244545441137067</v>
      </c>
    </row>
    <row r="17" spans="4:10" x14ac:dyDescent="0.35">
      <c r="D17">
        <v>11</v>
      </c>
      <c r="E17">
        <f t="shared" si="0"/>
        <v>2.4949592827582103</v>
      </c>
      <c r="F17">
        <f t="shared" si="1"/>
        <v>1.0019593687302284</v>
      </c>
      <c r="H17">
        <f t="shared" si="2"/>
        <v>1.1008765594182131</v>
      </c>
      <c r="I17">
        <f t="shared" si="3"/>
        <v>0.16396316191485427</v>
      </c>
      <c r="J17">
        <f t="shared" si="4"/>
        <v>1.1130198190246205</v>
      </c>
    </row>
    <row r="18" spans="4:10" x14ac:dyDescent="0.35">
      <c r="D18">
        <v>12</v>
      </c>
      <c r="E18">
        <f t="shared" si="0"/>
        <v>2.5956728847958082</v>
      </c>
      <c r="F18">
        <f t="shared" si="1"/>
        <v>1.0182851072111112</v>
      </c>
      <c r="H18">
        <f t="shared" si="2"/>
        <v>1.0001629573806152</v>
      </c>
      <c r="I18">
        <f t="shared" si="3"/>
        <v>0.14763742343397146</v>
      </c>
      <c r="J18">
        <f t="shared" si="4"/>
        <v>1.0110008655360094</v>
      </c>
    </row>
    <row r="19" spans="4:10" x14ac:dyDescent="0.35">
      <c r="D19">
        <v>13</v>
      </c>
      <c r="E19">
        <f t="shared" si="0"/>
        <v>2.6877634554339167</v>
      </c>
      <c r="F19">
        <f t="shared" si="1"/>
        <v>1.0329379991770355</v>
      </c>
      <c r="H19">
        <f t="shared" si="2"/>
        <v>0.90807238674250668</v>
      </c>
      <c r="I19">
        <f t="shared" si="3"/>
        <v>0.13298453146804712</v>
      </c>
      <c r="J19">
        <f t="shared" si="4"/>
        <v>0.9177583261262241</v>
      </c>
    </row>
    <row r="20" spans="4:10" x14ac:dyDescent="0.35">
      <c r="D20">
        <v>14</v>
      </c>
      <c r="E20">
        <f t="shared" si="0"/>
        <v>2.771844285254895</v>
      </c>
      <c r="F20">
        <f t="shared" si="1"/>
        <v>1.0460988714271198</v>
      </c>
      <c r="H20">
        <f t="shared" si="2"/>
        <v>0.82399155692152837</v>
      </c>
      <c r="I20">
        <f t="shared" si="3"/>
        <v>0.1198236592179629</v>
      </c>
      <c r="J20">
        <f t="shared" si="4"/>
        <v>0.83265827035245787</v>
      </c>
    </row>
    <row r="21" spans="4:10" x14ac:dyDescent="0.35">
      <c r="D21">
        <v>15</v>
      </c>
      <c r="E21">
        <f t="shared" si="0"/>
        <v>2.8485148171807566</v>
      </c>
      <c r="F21">
        <f t="shared" si="1"/>
        <v>1.0579270190107308</v>
      </c>
      <c r="H21">
        <f t="shared" si="2"/>
        <v>0.74732102499566677</v>
      </c>
      <c r="I21">
        <f t="shared" si="3"/>
        <v>0.10799551163435184</v>
      </c>
      <c r="J21">
        <f t="shared" si="4"/>
        <v>0.75508393237688443</v>
      </c>
    </row>
    <row r="22" spans="4:10" x14ac:dyDescent="0.35">
      <c r="D22">
        <v>16</v>
      </c>
      <c r="E22">
        <f t="shared" si="0"/>
        <v>2.9183522460922608</v>
      </c>
      <c r="F22">
        <f t="shared" si="1"/>
        <v>1.0685631819606989</v>
      </c>
      <c r="H22">
        <f t="shared" si="2"/>
        <v>0.67748359608416253</v>
      </c>
      <c r="I22">
        <f t="shared" si="3"/>
        <v>9.7359348684383784E-2</v>
      </c>
      <c r="J22">
        <f t="shared" si="4"/>
        <v>0.68444347154412699</v>
      </c>
    </row>
    <row r="23" spans="4:10" x14ac:dyDescent="0.35">
      <c r="D23">
        <v>17</v>
      </c>
      <c r="E23">
        <f t="shared" si="0"/>
        <v>2.9819061492192453</v>
      </c>
      <c r="F23">
        <f t="shared" si="1"/>
        <v>1.0781320230982387</v>
      </c>
      <c r="H23">
        <f t="shared" si="2"/>
        <v>0.61392969295717803</v>
      </c>
      <c r="I23">
        <f t="shared" si="3"/>
        <v>8.7790507546843921E-2</v>
      </c>
      <c r="J23">
        <f t="shared" si="4"/>
        <v>0.62017484720829119</v>
      </c>
    </row>
    <row r="24" spans="4:10" x14ac:dyDescent="0.35">
      <c r="D24">
        <v>18</v>
      </c>
      <c r="E24">
        <f t="shared" si="0"/>
        <v>3.0396953147156687</v>
      </c>
      <c r="F24">
        <f t="shared" si="1"/>
        <v>1.0867442082784413</v>
      </c>
      <c r="H24">
        <f t="shared" si="2"/>
        <v>0.55614052746075471</v>
      </c>
      <c r="I24">
        <f t="shared" si="3"/>
        <v>7.9178322366641352E-2</v>
      </c>
      <c r="J24">
        <f t="shared" si="4"/>
        <v>0.56174860303976037</v>
      </c>
    </row>
    <row r="25" spans="4:10" x14ac:dyDescent="0.35">
      <c r="D25">
        <v>19</v>
      </c>
      <c r="E25">
        <f t="shared" si="0"/>
        <v>3.0922061582322105</v>
      </c>
      <c r="F25">
        <f t="shared" si="1"/>
        <v>1.0944981662495326</v>
      </c>
      <c r="H25">
        <f t="shared" si="2"/>
        <v>0.50362968394421292</v>
      </c>
      <c r="I25">
        <f t="shared" si="3"/>
        <v>7.1424364395550111E-2</v>
      </c>
      <c r="J25">
        <f t="shared" si="4"/>
        <v>0.5086691443158865</v>
      </c>
    </row>
    <row r="26" spans="4:10" x14ac:dyDescent="0.35">
      <c r="D26">
        <v>20</v>
      </c>
      <c r="E26">
        <f t="shared" si="0"/>
        <v>3.139892277837721</v>
      </c>
      <c r="F26">
        <f t="shared" si="1"/>
        <v>1.1014815876230692</v>
      </c>
      <c r="H26">
        <f t="shared" si="2"/>
        <v>0.45594356433870242</v>
      </c>
      <c r="I26">
        <f t="shared" si="3"/>
        <v>6.4440943022013419E-2</v>
      </c>
      <c r="J26">
        <f t="shared" si="4"/>
        <v>0.46047493851397259</v>
      </c>
    </row>
    <row r="27" spans="4:10" x14ac:dyDescent="0.35">
      <c r="D27">
        <v>21</v>
      </c>
      <c r="E27">
        <f t="shared" si="0"/>
        <v>3.183174814703297</v>
      </c>
      <c r="F27">
        <f t="shared" si="1"/>
        <v>1.1077727093686314</v>
      </c>
      <c r="H27">
        <f t="shared" si="2"/>
        <v>0.41266102747312638</v>
      </c>
      <c r="I27">
        <f t="shared" si="3"/>
        <v>5.8149821276451297E-2</v>
      </c>
      <c r="J27">
        <f t="shared" si="4"/>
        <v>0.4167379576060472</v>
      </c>
    </row>
    <row r="28" spans="4:10" x14ac:dyDescent="0.35">
      <c r="D28">
        <v>22</v>
      </c>
      <c r="E28">
        <f t="shared" si="0"/>
        <v>3.2224433730654818</v>
      </c>
      <c r="F28">
        <f t="shared" si="1"/>
        <v>1.1134414214407571</v>
      </c>
      <c r="H28">
        <f t="shared" si="2"/>
        <v>0.37339246911094159</v>
      </c>
      <c r="I28">
        <f t="shared" si="3"/>
        <v>5.2481109204325582E-2</v>
      </c>
      <c r="J28">
        <f t="shared" si="4"/>
        <v>0.3770625980020848</v>
      </c>
    </row>
    <row r="29" spans="4:10" x14ac:dyDescent="0.35">
      <c r="D29">
        <v>23</v>
      </c>
      <c r="E29">
        <f t="shared" si="0"/>
        <v>3.2580573167806373</v>
      </c>
      <c r="F29">
        <f t="shared" si="1"/>
        <v>1.1185502247093306</v>
      </c>
      <c r="H29">
        <f t="shared" si="2"/>
        <v>0.33777852539578612</v>
      </c>
      <c r="I29">
        <f t="shared" si="3"/>
        <v>4.7372305935752035E-2</v>
      </c>
      <c r="J29">
        <f t="shared" si="4"/>
        <v>0.34108425291740191</v>
      </c>
    </row>
    <row r="30" spans="4:10" x14ac:dyDescent="0.35">
      <c r="D30">
        <v>24</v>
      </c>
      <c r="E30">
        <f t="shared" si="0"/>
        <v>3.290347307336932</v>
      </c>
      <c r="F30">
        <f t="shared" si="1"/>
        <v>1.123155063661361</v>
      </c>
      <c r="H30">
        <f t="shared" si="2"/>
        <v>0.30548853483949134</v>
      </c>
      <c r="I30">
        <f t="shared" si="3"/>
        <v>4.2767466983721691E-2</v>
      </c>
      <c r="J30">
        <f t="shared" si="4"/>
        <v>0.30846766629678196</v>
      </c>
    </row>
    <row r="31" spans="4:10" x14ac:dyDescent="0.35">
      <c r="D31">
        <v>25</v>
      </c>
      <c r="E31">
        <f t="shared" si="0"/>
        <v>3.3196169838113416</v>
      </c>
      <c r="F31">
        <f t="shared" si="1"/>
        <v>1.1273060529213765</v>
      </c>
      <c r="H31">
        <f t="shared" si="2"/>
        <v>0.27621885836508175</v>
      </c>
      <c r="I31">
        <f t="shared" si="3"/>
        <v>3.8616477723706133E-2</v>
      </c>
      <c r="J31">
        <f t="shared" si="4"/>
        <v>0.27890516321555359</v>
      </c>
    </row>
    <row r="32" spans="4:10" x14ac:dyDescent="0.35">
      <c r="D32">
        <v>26</v>
      </c>
      <c r="E32">
        <f t="shared" si="0"/>
        <v>3.3461447120410641</v>
      </c>
      <c r="F32">
        <f t="shared" si="1"/>
        <v>1.1310481131763075</v>
      </c>
      <c r="H32">
        <f t="shared" si="2"/>
        <v>0.24969113013535926</v>
      </c>
      <c r="I32">
        <f t="shared" si="3"/>
        <v>3.4874417468775176E-2</v>
      </c>
      <c r="J32">
        <f t="shared" si="4"/>
        <v>0.25211482594655027</v>
      </c>
    </row>
    <row r="33" spans="4:10" x14ac:dyDescent="0.35">
      <c r="D33">
        <v>27</v>
      </c>
      <c r="E33">
        <f t="shared" si="0"/>
        <v>3.3701853504688746</v>
      </c>
      <c r="F33">
        <f t="shared" si="1"/>
        <v>1.1344215293543263</v>
      </c>
      <c r="H33">
        <f t="shared" si="2"/>
        <v>0.22565049170754881</v>
      </c>
      <c r="I33">
        <f t="shared" si="3"/>
        <v>3.1501001290756392E-2</v>
      </c>
      <c r="J33">
        <f t="shared" si="4"/>
        <v>0.22783866548542367</v>
      </c>
    </row>
    <row r="34" spans="4:10" x14ac:dyDescent="0.35">
      <c r="D34">
        <v>28</v>
      </c>
      <c r="E34">
        <f t="shared" si="0"/>
        <v>3.3919719953671441</v>
      </c>
      <c r="F34">
        <f t="shared" si="1"/>
        <v>1.1374624417238608</v>
      </c>
      <c r="H34">
        <f t="shared" si="2"/>
        <v>0.20386384680927927</v>
      </c>
      <c r="I34">
        <f t="shared" si="3"/>
        <v>2.8460088921221871E-2</v>
      </c>
      <c r="J34">
        <f t="shared" si="4"/>
        <v>0.20584082368976553</v>
      </c>
    </row>
    <row r="35" spans="4:10" x14ac:dyDescent="0.35">
      <c r="D35">
        <v>29</v>
      </c>
      <c r="E35">
        <f t="shared" si="0"/>
        <v>3.4117176796635253</v>
      </c>
      <c r="F35">
        <f t="shared" si="1"/>
        <v>1.1402032788215943</v>
      </c>
      <c r="H35">
        <f t="shared" si="2"/>
        <v>0.18411816251289803</v>
      </c>
      <c r="I35">
        <f t="shared" si="3"/>
        <v>2.5719251823488332E-2</v>
      </c>
      <c r="J35">
        <f t="shared" si="4"/>
        <v>0.18590583014388209</v>
      </c>
    </row>
    <row r="36" spans="4:10" x14ac:dyDescent="0.35">
      <c r="D36">
        <v>30</v>
      </c>
      <c r="E36">
        <f t="shared" si="0"/>
        <v>3.4296170082902155</v>
      </c>
      <c r="F36">
        <f t="shared" si="1"/>
        <v>1.1426731396915464</v>
      </c>
      <c r="H36">
        <f t="shared" si="2"/>
        <v>0.16621883388620784</v>
      </c>
      <c r="I36">
        <f t="shared" si="3"/>
        <v>2.3249390953536286E-2</v>
      </c>
      <c r="J36">
        <f t="shared" si="4"/>
        <v>0.16783692954234217</v>
      </c>
    </row>
    <row r="37" spans="4:10" x14ac:dyDescent="0.35">
      <c r="D37">
        <v>31</v>
      </c>
      <c r="E37">
        <f t="shared" si="0"/>
        <v>3.4458477195395618</v>
      </c>
      <c r="F37">
        <f t="shared" si="1"/>
        <v>1.1448981317493887</v>
      </c>
      <c r="H37">
        <f t="shared" si="2"/>
        <v>0.14998812263686156</v>
      </c>
      <c r="I37">
        <f t="shared" si="3"/>
        <v>2.1024398895693963E-2</v>
      </c>
      <c r="J37">
        <f t="shared" si="4"/>
        <v>0.15145448914131099</v>
      </c>
    </row>
    <row r="38" spans="4:10" x14ac:dyDescent="0.35">
      <c r="D38">
        <v>32</v>
      </c>
      <c r="E38">
        <f t="shared" si="0"/>
        <v>3.4605721668461129</v>
      </c>
      <c r="F38">
        <f t="shared" si="1"/>
        <v>1.1469016696222272</v>
      </c>
      <c r="H38">
        <f t="shared" si="2"/>
        <v>0.13526367533031047</v>
      </c>
      <c r="I38">
        <f t="shared" si="3"/>
        <v>1.9020861022855495E-2</v>
      </c>
      <c r="J38">
        <f t="shared" si="4"/>
        <v>0.13659449116971895</v>
      </c>
    </row>
    <row r="39" spans="4:10" x14ac:dyDescent="0.35">
      <c r="D39">
        <v>33</v>
      </c>
      <c r="E39">
        <f t="shared" ref="E39:E70" si="5">IF(E38^$A$3+(1-$D$3)*E38-F38&gt;0,E38^$A$3+(1-$D$3)*E38-F38,0)</f>
        <v>3.4739387191200435</v>
      </c>
      <c r="F39">
        <f t="shared" ref="F39:F70" si="6">IF(E39&gt;0,($C$3*(1-$D$3+$A$3*E39^($A$3-1)))^(1/$E$3)*F38,0)</f>
        <v>1.1487047395120487</v>
      </c>
      <c r="H39">
        <f t="shared" si="2"/>
        <v>0.1218971230563799</v>
      </c>
      <c r="I39">
        <f t="shared" si="3"/>
        <v>1.7217791133034011E-2</v>
      </c>
      <c r="J39">
        <f t="shared" si="4"/>
        <v>0.1231071116586</v>
      </c>
    </row>
    <row r="40" spans="4:10" x14ac:dyDescent="0.35">
      <c r="D40">
        <v>34</v>
      </c>
      <c r="E40">
        <f t="shared" si="5"/>
        <v>3.4860830805279033</v>
      </c>
      <c r="F40">
        <f t="shared" si="6"/>
        <v>1.1503261329582382</v>
      </c>
      <c r="H40">
        <f t="shared" si="2"/>
        <v>0.1097527616485201</v>
      </c>
      <c r="I40">
        <f t="shared" si="3"/>
        <v>1.559639768684451E-2</v>
      </c>
      <c r="J40">
        <f t="shared" si="4"/>
        <v>0.11085538466977179</v>
      </c>
    </row>
    <row r="41" spans="4:10" x14ac:dyDescent="0.35">
      <c r="D41">
        <v>35</v>
      </c>
      <c r="E41">
        <f t="shared" si="5"/>
        <v>3.4971295326832079</v>
      </c>
      <c r="F41">
        <f t="shared" si="6"/>
        <v>1.1517826533054762</v>
      </c>
      <c r="H41">
        <f t="shared" si="2"/>
        <v>9.8706309493215461E-2</v>
      </c>
      <c r="I41">
        <f t="shared" si="3"/>
        <v>1.4139877339606421E-2</v>
      </c>
      <c r="J41">
        <f t="shared" si="4"/>
        <v>9.9713949199445276E-2</v>
      </c>
    </row>
    <row r="42" spans="4:10" x14ac:dyDescent="0.35">
      <c r="D42">
        <v>36</v>
      </c>
      <c r="E42">
        <f t="shared" si="5"/>
        <v>3.5071921037484444</v>
      </c>
      <c r="F42">
        <f t="shared" si="6"/>
        <v>1.1530892976977907</v>
      </c>
      <c r="H42">
        <f t="shared" si="2"/>
        <v>8.8643738427979013E-2</v>
      </c>
      <c r="I42">
        <f t="shared" si="3"/>
        <v>1.2833232947291995E-2</v>
      </c>
      <c r="J42">
        <f t="shared" si="4"/>
        <v>8.9567874990799143E-2</v>
      </c>
    </row>
    <row r="43" spans="4:10" x14ac:dyDescent="0.35">
      <c r="D43">
        <v>37</v>
      </c>
      <c r="E43">
        <f t="shared" si="5"/>
        <v>3.5163756700987836</v>
      </c>
      <c r="F43">
        <f t="shared" si="6"/>
        <v>1.1542594170015481</v>
      </c>
      <c r="H43">
        <f t="shared" si="2"/>
        <v>7.9460172077639779E-2</v>
      </c>
      <c r="I43">
        <f t="shared" si="3"/>
        <v>1.1663113643534562E-2</v>
      </c>
      <c r="J43">
        <f t="shared" si="4"/>
        <v>8.0311563093181826E-2</v>
      </c>
    </row>
    <row r="44" spans="4:10" x14ac:dyDescent="0.35">
      <c r="D44">
        <v>38</v>
      </c>
      <c r="E44">
        <f t="shared" si="5"/>
        <v>3.5247769970631349</v>
      </c>
      <c r="F44">
        <f t="shared" si="6"/>
        <v>1.155304855696899</v>
      </c>
      <c r="H44">
        <f t="shared" si="2"/>
        <v>7.1058845113288527E-2</v>
      </c>
      <c r="I44">
        <f t="shared" si="3"/>
        <v>1.0617674948183664E-2</v>
      </c>
      <c r="J44">
        <f t="shared" si="4"/>
        <v>7.1847717362068061E-2</v>
      </c>
    </row>
    <row r="45" spans="4:10" x14ac:dyDescent="0.35">
      <c r="D45">
        <v>39</v>
      </c>
      <c r="E45">
        <f t="shared" si="5"/>
        <v>3.5324857259238414</v>
      </c>
      <c r="F45">
        <f t="shared" si="6"/>
        <v>1.1562360734582877</v>
      </c>
      <c r="H45">
        <f t="shared" si="2"/>
        <v>6.3350116252582023E-2</v>
      </c>
      <c r="I45">
        <f t="shared" si="3"/>
        <v>9.68645718679495E-3</v>
      </c>
      <c r="J45">
        <f t="shared" si="4"/>
        <v>6.408638452937776E-2</v>
      </c>
    </row>
    <row r="46" spans="4:10" x14ac:dyDescent="0.35">
      <c r="D46">
        <v>40</v>
      </c>
      <c r="E46">
        <f t="shared" si="5"/>
        <v>3.5395853148882872</v>
      </c>
      <c r="F46">
        <f t="shared" si="6"/>
        <v>1.1570622498616767</v>
      </c>
      <c r="H46">
        <f t="shared" si="2"/>
        <v>5.6250527288136176E-2</v>
      </c>
      <c r="I46">
        <f t="shared" si="3"/>
        <v>8.8602807834059494E-3</v>
      </c>
      <c r="J46">
        <f t="shared" si="4"/>
        <v>5.6944063744644578E-2</v>
      </c>
    </row>
    <row r="47" spans="4:10" x14ac:dyDescent="0.35">
      <c r="D47">
        <v>41</v>
      </c>
      <c r="E47">
        <f t="shared" si="5"/>
        <v>3.5461539421963062</v>
      </c>
      <c r="F47">
        <f t="shared" si="6"/>
        <v>1.157791373402262</v>
      </c>
      <c r="H47">
        <f t="shared" si="2"/>
        <v>4.9681899980117183E-2</v>
      </c>
      <c r="I47">
        <f t="shared" si="3"/>
        <v>8.1311572428206524E-3</v>
      </c>
      <c r="J47">
        <f t="shared" si="4"/>
        <v>5.0342893279407795E-2</v>
      </c>
    </row>
    <row r="48" spans="4:10" x14ac:dyDescent="0.35">
      <c r="D48">
        <v>42</v>
      </c>
      <c r="E48">
        <f t="shared" si="5"/>
        <v>3.5522653799382247</v>
      </c>
      <c r="F48">
        <f t="shared" si="6"/>
        <v>1.1584303157760421</v>
      </c>
      <c r="H48">
        <f t="shared" si="2"/>
        <v>4.3570462238198715E-2</v>
      </c>
      <c r="I48">
        <f t="shared" si="3"/>
        <v>7.4922148690406143E-3</v>
      </c>
      <c r="J48">
        <f t="shared" si="4"/>
        <v>4.4209936250736367E-2</v>
      </c>
    </row>
    <row r="49" spans="4:10" x14ac:dyDescent="0.35">
      <c r="D49">
        <v>43</v>
      </c>
      <c r="E49">
        <f t="shared" si="5"/>
        <v>3.5579898475630563</v>
      </c>
      <c r="F49">
        <f t="shared" si="6"/>
        <v>1.1589848921670829</v>
      </c>
      <c r="H49">
        <f t="shared" si="2"/>
        <v>3.7845994613367129E-2</v>
      </c>
      <c r="I49">
        <f t="shared" si="3"/>
        <v>6.9376384779997746E-3</v>
      </c>
      <c r="J49">
        <f t="shared" si="4"/>
        <v>3.8476618041694319E-2</v>
      </c>
    </row>
    <row r="50" spans="4:10" x14ac:dyDescent="0.35">
      <c r="D50">
        <v>44</v>
      </c>
      <c r="E50">
        <f t="shared" si="5"/>
        <v>3.5633948544816709</v>
      </c>
      <c r="F50">
        <f t="shared" si="6"/>
        <v>1.1594599080860115</v>
      </c>
      <c r="H50">
        <f t="shared" si="2"/>
        <v>3.2440987694752454E-2</v>
      </c>
      <c r="I50">
        <f t="shared" si="3"/>
        <v>6.4626225590711517E-3</v>
      </c>
      <c r="J50">
        <f t="shared" si="4"/>
        <v>3.3078439699479413E-2</v>
      </c>
    </row>
    <row r="51" spans="4:10" x14ac:dyDescent="0.35">
      <c r="D51">
        <v>45</v>
      </c>
      <c r="E51">
        <f t="shared" si="5"/>
        <v>3.5685460416369992</v>
      </c>
      <c r="F51">
        <f t="shared" si="6"/>
        <v>1.1598591931213449</v>
      </c>
      <c r="H51">
        <f t="shared" si="2"/>
        <v>2.7289800539424203E-2</v>
      </c>
      <c r="I51">
        <f t="shared" si="3"/>
        <v>6.0633375237377773E-3</v>
      </c>
      <c r="J51">
        <f t="shared" si="4"/>
        <v>2.7955272765765031E-2</v>
      </c>
    </row>
    <row r="52" spans="4:10" x14ac:dyDescent="0.35">
      <c r="D52">
        <v>46</v>
      </c>
      <c r="E52">
        <f t="shared" si="5"/>
        <v>3.5735080324392312</v>
      </c>
      <c r="F52">
        <f t="shared" si="6"/>
        <v>1.1601856217916158</v>
      </c>
      <c r="H52">
        <f t="shared" si="2"/>
        <v>2.2327809737192172E-2</v>
      </c>
      <c r="I52">
        <f t="shared" si="3"/>
        <v>5.7369088534668933E-3</v>
      </c>
      <c r="J52">
        <f t="shared" si="4"/>
        <v>2.3053052094098959E-2</v>
      </c>
    </row>
    <row r="53" spans="4:10" x14ac:dyDescent="0.35">
      <c r="D53">
        <v>47</v>
      </c>
      <c r="E53">
        <f t="shared" si="5"/>
        <v>3.5783453040607931</v>
      </c>
      <c r="F53">
        <f t="shared" si="6"/>
        <v>1.1604411215217154</v>
      </c>
      <c r="H53">
        <f t="shared" si="2"/>
        <v>1.7490538115630283E-2</v>
      </c>
      <c r="I53">
        <f t="shared" si="3"/>
        <v>5.4814091233672535E-3</v>
      </c>
      <c r="J53">
        <f t="shared" si="4"/>
        <v>1.8329341765378523E-2</v>
      </c>
    </row>
    <row r="54" spans="4:10" x14ac:dyDescent="0.35">
      <c r="D54">
        <v>48</v>
      </c>
      <c r="E54">
        <f t="shared" si="5"/>
        <v>3.5831230907614011</v>
      </c>
      <c r="F54">
        <f t="shared" si="6"/>
        <v>1.1606266676110657</v>
      </c>
      <c r="H54">
        <f t="shared" si="2"/>
        <v>1.2712751415022261E-2</v>
      </c>
      <c r="I54">
        <f t="shared" si="3"/>
        <v>5.2958630340169677E-3</v>
      </c>
      <c r="J54">
        <f t="shared" si="4"/>
        <v>1.3771717896298118E-2</v>
      </c>
    </row>
    <row r="55" spans="4:10" x14ac:dyDescent="0.35">
      <c r="D55">
        <v>49</v>
      </c>
      <c r="E55">
        <f t="shared" si="5"/>
        <v>3.5879083316703895</v>
      </c>
      <c r="F55">
        <f t="shared" si="6"/>
        <v>1.1607422649149242</v>
      </c>
      <c r="H55">
        <f t="shared" si="2"/>
        <v>7.9275105060339079E-3</v>
      </c>
      <c r="I55">
        <f t="shared" si="3"/>
        <v>5.1802657301585064E-3</v>
      </c>
      <c r="J55">
        <f t="shared" si="4"/>
        <v>9.4699828858521521E-3</v>
      </c>
    </row>
    <row r="56" spans="4:10" x14ac:dyDescent="0.35">
      <c r="D56">
        <v>50</v>
      </c>
      <c r="E56">
        <f t="shared" si="5"/>
        <v>3.5927706762885276</v>
      </c>
      <c r="F56">
        <f t="shared" si="6"/>
        <v>1.1607869158253261</v>
      </c>
      <c r="H56">
        <f t="shared" si="2"/>
        <v>3.0651658878957377E-3</v>
      </c>
      <c r="I56">
        <f t="shared" si="3"/>
        <v>5.135614819756551E-3</v>
      </c>
      <c r="J56">
        <f t="shared" si="4"/>
        <v>5.9807843546831529E-3</v>
      </c>
    </row>
    <row r="57" spans="4:10" x14ac:dyDescent="0.35">
      <c r="D57">
        <v>51</v>
      </c>
      <c r="E57">
        <f t="shared" si="5"/>
        <v>3.5977835618737193</v>
      </c>
      <c r="F57">
        <f t="shared" si="6"/>
        <v>1.1607585740184914</v>
      </c>
      <c r="H57">
        <f t="shared" ref="H57:H76" si="7">ABS(E57-$A$7)</f>
        <v>1.9477196972959021E-3</v>
      </c>
      <c r="I57">
        <f t="shared" ref="I57:I76" si="8">ABS(F57-$B$7)</f>
        <v>5.1639566265913039E-3</v>
      </c>
      <c r="J57">
        <f t="shared" ref="J57:J76" si="9">SQRT(H57^2+I57^2)</f>
        <v>5.5190633318119011E-3</v>
      </c>
    </row>
    <row r="58" spans="4:10" x14ac:dyDescent="0.35">
      <c r="D58">
        <v>52</v>
      </c>
      <c r="E58">
        <f t="shared" si="5"/>
        <v>3.6030253778235486</v>
      </c>
      <c r="F58">
        <f t="shared" si="6"/>
        <v>1.160654083336518</v>
      </c>
      <c r="H58">
        <f t="shared" si="7"/>
        <v>7.1895356471252114E-3</v>
      </c>
      <c r="I58">
        <f t="shared" si="8"/>
        <v>5.2684473085646832E-3</v>
      </c>
      <c r="J58">
        <f t="shared" si="9"/>
        <v>8.9132463145818307E-3</v>
      </c>
    </row>
    <row r="59" spans="4:10" x14ac:dyDescent="0.35">
      <c r="D59">
        <v>53</v>
      </c>
      <c r="E59">
        <f t="shared" si="5"/>
        <v>3.6085807331292168</v>
      </c>
      <c r="F59">
        <f t="shared" si="6"/>
        <v>1.1604691011009145</v>
      </c>
      <c r="H59">
        <f t="shared" si="7"/>
        <v>1.2744890952793408E-2</v>
      </c>
      <c r="I59">
        <f t="shared" si="8"/>
        <v>5.4534295441681646E-3</v>
      </c>
      <c r="J59">
        <f t="shared" si="9"/>
        <v>1.3862616606968595E-2</v>
      </c>
    </row>
    <row r="60" spans="4:10" x14ac:dyDescent="0.35">
      <c r="D60">
        <v>54</v>
      </c>
      <c r="E60">
        <f t="shared" si="5"/>
        <v>3.6145418438998549</v>
      </c>
      <c r="F60">
        <f t="shared" si="6"/>
        <v>1.1601980051250362</v>
      </c>
      <c r="H60">
        <f t="shared" si="7"/>
        <v>1.8706001723431509E-2</v>
      </c>
      <c r="I60">
        <f t="shared" si="8"/>
        <v>5.7245255200464307E-3</v>
      </c>
      <c r="J60">
        <f t="shared" si="9"/>
        <v>1.9562328412197905E-2</v>
      </c>
    </row>
    <row r="61" spans="4:10" x14ac:dyDescent="0.35">
      <c r="D61">
        <v>55</v>
      </c>
      <c r="E61">
        <f t="shared" si="5"/>
        <v>3.6210100587720127</v>
      </c>
      <c r="F61">
        <f t="shared" si="6"/>
        <v>1.1598337837166446</v>
      </c>
      <c r="H61">
        <f t="shared" si="7"/>
        <v>2.5174216595589272E-2</v>
      </c>
      <c r="I61">
        <f t="shared" si="8"/>
        <v>6.0887469284380824E-3</v>
      </c>
      <c r="J61">
        <f t="shared" si="9"/>
        <v>2.5900077613015111E-2</v>
      </c>
    </row>
    <row r="62" spans="4:10" x14ac:dyDescent="0.35">
      <c r="D62">
        <v>56</v>
      </c>
      <c r="E62">
        <f t="shared" si="5"/>
        <v>3.6280975406274667</v>
      </c>
      <c r="F62">
        <f t="shared" si="6"/>
        <v>1.1593679080598827</v>
      </c>
      <c r="H62">
        <f t="shared" si="7"/>
        <v>3.2261698451043319E-2</v>
      </c>
      <c r="I62">
        <f t="shared" si="8"/>
        <v>6.5546225852000095E-3</v>
      </c>
      <c r="J62">
        <f t="shared" si="9"/>
        <v>3.2920818097071418E-2</v>
      </c>
    </row>
    <row r="63" spans="4:10" x14ac:dyDescent="0.35">
      <c r="D63">
        <v>57</v>
      </c>
      <c r="E63">
        <f t="shared" si="5"/>
        <v>3.6359291233097375</v>
      </c>
      <c r="F63">
        <f t="shared" si="6"/>
        <v>1.158790186562644</v>
      </c>
      <c r="H63">
        <f t="shared" si="7"/>
        <v>4.0093281133314118E-2</v>
      </c>
      <c r="I63">
        <f t="shared" si="8"/>
        <v>7.1323440824386797E-3</v>
      </c>
      <c r="J63">
        <f t="shared" si="9"/>
        <v>4.0722739644395975E-2</v>
      </c>
    </row>
    <row r="64" spans="4:10" x14ac:dyDescent="0.35">
      <c r="D64">
        <v>58</v>
      </c>
      <c r="E64">
        <f t="shared" si="5"/>
        <v>3.6446443617794646</v>
      </c>
      <c r="F64">
        <f t="shared" si="6"/>
        <v>1.1580886010812417</v>
      </c>
      <c r="H64">
        <f t="shared" si="7"/>
        <v>4.8808519603041223E-2</v>
      </c>
      <c r="I64">
        <f t="shared" si="8"/>
        <v>7.8339295638409912E-3</v>
      </c>
      <c r="J64">
        <f t="shared" si="9"/>
        <v>4.9433207849093524E-2</v>
      </c>
    </row>
    <row r="65" spans="4:10" x14ac:dyDescent="0.35">
      <c r="D65">
        <v>59</v>
      </c>
      <c r="E65">
        <f t="shared" si="5"/>
        <v>3.6543997931523418</v>
      </c>
      <c r="F65">
        <f t="shared" si="6"/>
        <v>1.1572491254267816</v>
      </c>
      <c r="H65">
        <f t="shared" si="7"/>
        <v>5.8563950975918377E-2</v>
      </c>
      <c r="I65">
        <f t="shared" si="8"/>
        <v>8.6734052183010668E-3</v>
      </c>
      <c r="J65">
        <f t="shared" si="9"/>
        <v>5.9202739058177224E-2</v>
      </c>
    </row>
    <row r="66" spans="4:10" x14ac:dyDescent="0.35">
      <c r="D66">
        <v>60</v>
      </c>
      <c r="E66">
        <f t="shared" si="5"/>
        <v>3.6653714240299</v>
      </c>
      <c r="F66">
        <f t="shared" si="6"/>
        <v>1.1562555272607047</v>
      </c>
      <c r="H66">
        <f t="shared" si="7"/>
        <v>6.9535581853476636E-2</v>
      </c>
      <c r="I66">
        <f t="shared" si="8"/>
        <v>9.6670033843779812E-3</v>
      </c>
      <c r="J66">
        <f t="shared" si="9"/>
        <v>7.0204331049694688E-2</v>
      </c>
    </row>
    <row r="67" spans="4:10" x14ac:dyDescent="0.35">
      <c r="D67">
        <v>61</v>
      </c>
      <c r="E67">
        <f t="shared" si="5"/>
        <v>3.6777574561011082</v>
      </c>
      <c r="F67">
        <f t="shared" si="6"/>
        <v>1.1550891554506557</v>
      </c>
      <c r="H67">
        <f t="shared" si="7"/>
        <v>8.1921613924684777E-2</v>
      </c>
      <c r="I67">
        <f t="shared" si="8"/>
        <v>1.0833375194426953E-2</v>
      </c>
      <c r="J67">
        <f t="shared" si="9"/>
        <v>8.2634816186207688E-2</v>
      </c>
    </row>
    <row r="68" spans="4:10" x14ac:dyDescent="0.35">
      <c r="D68">
        <v>62</v>
      </c>
      <c r="E68">
        <f t="shared" si="5"/>
        <v>3.691781256721216</v>
      </c>
      <c r="F68">
        <f t="shared" si="6"/>
        <v>1.1537287162364294</v>
      </c>
      <c r="H68">
        <f t="shared" si="7"/>
        <v>9.5945414544792662E-2</v>
      </c>
      <c r="I68">
        <f t="shared" si="8"/>
        <v>1.2193814408653303E-2</v>
      </c>
      <c r="J68">
        <f t="shared" si="9"/>
        <v>9.6717173666339071E-2</v>
      </c>
    </row>
    <row r="69" spans="4:10" x14ac:dyDescent="0.35">
      <c r="D69">
        <v>63</v>
      </c>
      <c r="E69">
        <f t="shared" si="5"/>
        <v>3.7076945735421818</v>
      </c>
      <c r="F69">
        <f t="shared" si="6"/>
        <v>1.1521500432038692</v>
      </c>
      <c r="H69">
        <f t="shared" si="7"/>
        <v>0.11185873136575841</v>
      </c>
      <c r="I69">
        <f t="shared" si="8"/>
        <v>1.377248744121351E-2</v>
      </c>
      <c r="J69">
        <f t="shared" si="9"/>
        <v>0.11270340364458958</v>
      </c>
    </row>
    <row r="70" spans="4:10" x14ac:dyDescent="0.35">
      <c r="D70">
        <v>64</v>
      </c>
      <c r="E70">
        <f t="shared" si="5"/>
        <v>3.7257809816800092</v>
      </c>
      <c r="F70">
        <f t="shared" si="6"/>
        <v>1.150325868130849</v>
      </c>
      <c r="H70">
        <f t="shared" si="7"/>
        <v>0.12994513950358577</v>
      </c>
      <c r="I70">
        <f t="shared" si="8"/>
        <v>1.5596662514233639E-2</v>
      </c>
      <c r="J70">
        <f t="shared" si="9"/>
        <v>0.13087778712290818</v>
      </c>
    </row>
    <row r="71" spans="4:10" x14ac:dyDescent="0.35">
      <c r="D71">
        <v>65</v>
      </c>
      <c r="E71">
        <f t="shared" ref="E71:E106" si="10">IF(E70^$A$3+(1-$D$3)*E70-F70&gt;0,E70^$A$3+(1-$D$3)*E70-F70,0)</f>
        <v>3.7463595377059931</v>
      </c>
      <c r="F71">
        <f t="shared" ref="F71:F102" si="11">IF(E71&gt;0,($C$3*(1-$D$3+$A$3*E71^($A$3-1)))^(1/$E$3)*F70,0)</f>
        <v>1.1482256022863611</v>
      </c>
      <c r="H71">
        <f t="shared" si="7"/>
        <v>0.15052369552956968</v>
      </c>
      <c r="I71">
        <f t="shared" si="8"/>
        <v>1.7696928358721609E-2</v>
      </c>
      <c r="J71">
        <f t="shared" si="9"/>
        <v>0.15156043081626655</v>
      </c>
    </row>
    <row r="72" spans="4:10" x14ac:dyDescent="0.35">
      <c r="D72">
        <v>66</v>
      </c>
      <c r="E72">
        <f t="shared" si="10"/>
        <v>3.76978859627184</v>
      </c>
      <c r="F72">
        <f t="shared" si="11"/>
        <v>1.1458151407332462</v>
      </c>
      <c r="H72">
        <f t="shared" si="7"/>
        <v>0.17395275409541666</v>
      </c>
      <c r="I72">
        <f t="shared" si="8"/>
        <v>2.0107389911836471E-2</v>
      </c>
      <c r="J72">
        <f t="shared" si="9"/>
        <v>0.17511101560566406</v>
      </c>
    </row>
    <row r="73" spans="4:10" x14ac:dyDescent="0.35">
      <c r="D73">
        <v>67</v>
      </c>
      <c r="E73">
        <f t="shared" si="10"/>
        <v>3.796469721804157</v>
      </c>
      <c r="F73">
        <f t="shared" si="11"/>
        <v>1.1430567055591467</v>
      </c>
      <c r="H73">
        <f t="shared" si="7"/>
        <v>0.2006338796277336</v>
      </c>
      <c r="I73">
        <f t="shared" si="8"/>
        <v>2.2865825085935931E-2</v>
      </c>
      <c r="J73">
        <f t="shared" si="9"/>
        <v>0.20193266108120428</v>
      </c>
    </row>
    <row r="74" spans="4:10" x14ac:dyDescent="0.35">
      <c r="D74">
        <v>68</v>
      </c>
      <c r="E74">
        <f t="shared" si="10"/>
        <v>3.8268515989673739</v>
      </c>
      <c r="F74">
        <f t="shared" si="11"/>
        <v>1.1399087476162739</v>
      </c>
      <c r="H74">
        <f t="shared" si="7"/>
        <v>0.23101575679095054</v>
      </c>
      <c r="I74">
        <f t="shared" si="8"/>
        <v>2.6013783028808746E-2</v>
      </c>
      <c r="J74">
        <f t="shared" si="9"/>
        <v>0.23247579829557646</v>
      </c>
    </row>
    <row r="75" spans="4:10" x14ac:dyDescent="0.35">
      <c r="D75">
        <v>69</v>
      </c>
      <c r="E75">
        <f t="shared" si="10"/>
        <v>3.8614338113350755</v>
      </c>
      <c r="F75">
        <f t="shared" si="11"/>
        <v>1.136325930063518</v>
      </c>
      <c r="H75">
        <f t="shared" si="7"/>
        <v>0.26559796915865208</v>
      </c>
      <c r="I75">
        <f t="shared" si="8"/>
        <v>2.9596600581564658E-2</v>
      </c>
      <c r="J75">
        <f t="shared" si="9"/>
        <v>0.26724191285646975</v>
      </c>
    </row>
    <row r="76" spans="4:10" x14ac:dyDescent="0.35">
      <c r="D76">
        <v>70</v>
      </c>
      <c r="E76">
        <f t="shared" si="10"/>
        <v>3.9007703182688775</v>
      </c>
      <c r="F76">
        <f t="shared" si="11"/>
        <v>1.1322592204187751</v>
      </c>
      <c r="H76">
        <f t="shared" si="7"/>
        <v>0.30493447609245417</v>
      </c>
      <c r="I76">
        <f t="shared" si="8"/>
        <v>3.366331022630753E-2</v>
      </c>
      <c r="J76">
        <f t="shared" si="9"/>
        <v>0.30678698336984922</v>
      </c>
    </row>
    <row r="77" spans="4:10" x14ac:dyDescent="0.35">
      <c r="D77">
        <v>71</v>
      </c>
      <c r="E77">
        <f t="shared" si="10"/>
        <v>3.94547241646878</v>
      </c>
      <c r="F77">
        <f t="shared" si="11"/>
        <v>1.1276561204375486</v>
      </c>
      <c r="H77">
        <f t="shared" ref="H77:H106" si="12">ABS(E77-$A$7)</f>
        <v>0.34963657429235662</v>
      </c>
      <c r="I77">
        <f t="shared" ref="I77:I106" si="13">ABS(F77-$B$7)</f>
        <v>3.8266410207534074E-2</v>
      </c>
      <c r="J77">
        <f t="shared" ref="J77:J106" si="14">SQRT(H77^2+I77^2)</f>
        <v>0.35172439812026957</v>
      </c>
    </row>
    <row r="78" spans="4:10" x14ac:dyDescent="0.35">
      <c r="D78">
        <v>72</v>
      </c>
      <c r="E78">
        <f t="shared" si="10"/>
        <v>3.996210927136671</v>
      </c>
      <c r="F78">
        <f t="shared" si="11"/>
        <v>1.1224610642710546</v>
      </c>
      <c r="H78">
        <f t="shared" si="12"/>
        <v>0.40037508496024765</v>
      </c>
      <c r="I78">
        <f t="shared" si="13"/>
        <v>4.3461466374028035E-2</v>
      </c>
      <c r="J78">
        <f t="shared" si="14"/>
        <v>0.40272708838158167</v>
      </c>
    </row>
    <row r="79" spans="4:10" x14ac:dyDescent="0.35">
      <c r="D79">
        <v>73</v>
      </c>
      <c r="E79">
        <f t="shared" si="10"/>
        <v>4.0537173055785383</v>
      </c>
      <c r="F79">
        <f t="shared" si="11"/>
        <v>1.1166160142253638</v>
      </c>
      <c r="H79">
        <f t="shared" si="12"/>
        <v>0.45788146340211489</v>
      </c>
      <c r="I79">
        <f t="shared" si="13"/>
        <v>4.9306516419718838E-2</v>
      </c>
      <c r="J79">
        <f t="shared" si="14"/>
        <v>0.46052857358551624</v>
      </c>
    </row>
    <row r="80" spans="4:10" x14ac:dyDescent="0.35">
      <c r="D80">
        <v>74</v>
      </c>
      <c r="E80">
        <f t="shared" si="10"/>
        <v>4.1187833322346945</v>
      </c>
      <c r="F80">
        <f t="shared" si="11"/>
        <v>1.110061279180157</v>
      </c>
      <c r="H80">
        <f t="shared" si="12"/>
        <v>0.52294749005827112</v>
      </c>
      <c r="I80">
        <f t="shared" si="13"/>
        <v>5.586125146492571E-2</v>
      </c>
      <c r="J80">
        <f t="shared" si="14"/>
        <v>0.525922576786235</v>
      </c>
    </row>
    <row r="81" spans="4:10" x14ac:dyDescent="0.35">
      <c r="D81">
        <v>75</v>
      </c>
      <c r="E81">
        <f t="shared" si="10"/>
        <v>4.192259018957853</v>
      </c>
      <c r="F81">
        <f t="shared" si="11"/>
        <v>1.1027365725296867</v>
      </c>
      <c r="H81">
        <f t="shared" si="12"/>
        <v>0.59642317678142964</v>
      </c>
      <c r="I81">
        <f t="shared" si="13"/>
        <v>6.3185958115395957E-2</v>
      </c>
      <c r="J81">
        <f t="shared" si="14"/>
        <v>0.59976084492488591</v>
      </c>
    </row>
    <row r="82" spans="4:10" x14ac:dyDescent="0.35">
      <c r="D82">
        <v>76</v>
      </c>
      <c r="E82">
        <f t="shared" si="10"/>
        <v>4.2750483595133257</v>
      </c>
      <c r="F82">
        <f t="shared" si="11"/>
        <v>1.094582313823161</v>
      </c>
      <c r="H82">
        <f t="shared" si="12"/>
        <v>0.67921251733690235</v>
      </c>
      <c r="I82">
        <f t="shared" si="13"/>
        <v>7.1340216821921709E-2</v>
      </c>
      <c r="J82">
        <f t="shared" si="14"/>
        <v>0.68294880499443789</v>
      </c>
    </row>
    <row r="83" spans="4:10" x14ac:dyDescent="0.35">
      <c r="D83">
        <v>77</v>
      </c>
      <c r="E83">
        <f t="shared" si="10"/>
        <v>4.3681025770494779</v>
      </c>
      <c r="F83">
        <f t="shared" si="11"/>
        <v>1.0855411610273649</v>
      </c>
      <c r="H83">
        <f t="shared" si="12"/>
        <v>0.77226673487305453</v>
      </c>
      <c r="I83">
        <f t="shared" si="13"/>
        <v>8.0381369617717802E-2</v>
      </c>
      <c r="J83">
        <f t="shared" si="14"/>
        <v>0.77643871256726305</v>
      </c>
    </row>
    <row r="84" spans="4:10" x14ac:dyDescent="0.35">
      <c r="D84">
        <v>78</v>
      </c>
      <c r="E84">
        <f t="shared" si="10"/>
        <v>4.4724105815148558</v>
      </c>
      <c r="F84">
        <f t="shared" si="11"/>
        <v>1.0755597391470018</v>
      </c>
      <c r="H84">
        <f t="shared" si="12"/>
        <v>0.87657473933843244</v>
      </c>
      <c r="I84">
        <f t="shared" si="13"/>
        <v>9.0362791498080908E-2</v>
      </c>
      <c r="J84">
        <f t="shared" si="14"/>
        <v>0.88122001096977276</v>
      </c>
    </row>
    <row r="85" spans="4:10" x14ac:dyDescent="0.35">
      <c r="D85">
        <v>79</v>
      </c>
      <c r="E85">
        <f t="shared" si="10"/>
        <v>4.5889864524986406</v>
      </c>
      <c r="F85">
        <f t="shared" si="11"/>
        <v>1.0645905073520328</v>
      </c>
      <c r="H85">
        <f t="shared" si="12"/>
        <v>0.99315061032221719</v>
      </c>
      <c r="I85">
        <f t="shared" si="13"/>
        <v>0.10133202329304991</v>
      </c>
      <c r="J85">
        <f t="shared" si="14"/>
        <v>0.99830672327098735</v>
      </c>
    </row>
    <row r="86" spans="4:10" x14ac:dyDescent="0.35">
      <c r="D86">
        <v>80</v>
      </c>
      <c r="E86">
        <f t="shared" si="10"/>
        <v>4.7188539096826059</v>
      </c>
      <c r="F86">
        <f t="shared" si="11"/>
        <v>1.0525936832500848</v>
      </c>
      <c r="H86">
        <f t="shared" si="12"/>
        <v>1.1230180675061825</v>
      </c>
      <c r="I86">
        <f t="shared" si="13"/>
        <v>0.11332884739499782</v>
      </c>
      <c r="J86">
        <f t="shared" si="14"/>
        <v>1.12872184686804</v>
      </c>
    </row>
    <row r="87" spans="4:10" x14ac:dyDescent="0.35">
      <c r="D87">
        <v>81</v>
      </c>
      <c r="E87">
        <f t="shared" si="10"/>
        <v>4.8630279202405351</v>
      </c>
      <c r="F87">
        <f t="shared" si="11"/>
        <v>1.0395391227420745</v>
      </c>
      <c r="H87">
        <f t="shared" si="12"/>
        <v>1.2671920780641117</v>
      </c>
      <c r="I87">
        <f t="shared" si="13"/>
        <v>0.12638340790300817</v>
      </c>
      <c r="J87">
        <f t="shared" si="14"/>
        <v>1.2734789077568658</v>
      </c>
    </row>
    <row r="88" spans="4:10" x14ac:dyDescent="0.35">
      <c r="D88">
        <v>82</v>
      </c>
      <c r="E88">
        <f t="shared" si="10"/>
        <v>5.0224938092962583</v>
      </c>
      <c r="F88">
        <f t="shared" si="11"/>
        <v>1.0254080405720563</v>
      </c>
      <c r="H88">
        <f t="shared" si="12"/>
        <v>1.4266579671198349</v>
      </c>
      <c r="I88">
        <f t="shared" si="13"/>
        <v>0.14051449007302641</v>
      </c>
      <c r="J88">
        <f t="shared" si="14"/>
        <v>1.4335610475549978</v>
      </c>
    </row>
    <row r="89" spans="4:10" x14ac:dyDescent="0.35">
      <c r="D89">
        <v>83</v>
      </c>
      <c r="E89">
        <f t="shared" si="10"/>
        <v>5.1981844678673523</v>
      </c>
      <c r="F89">
        <f t="shared" si="11"/>
        <v>1.0101944534512872</v>
      </c>
      <c r="H89">
        <f t="shared" si="12"/>
        <v>1.602348625690929</v>
      </c>
      <c r="I89">
        <f t="shared" si="13"/>
        <v>0.15572807719379544</v>
      </c>
      <c r="J89">
        <f t="shared" si="14"/>
        <v>1.6098982428340263</v>
      </c>
    </row>
    <row r="90" spans="4:10" x14ac:dyDescent="0.35">
      <c r="D90">
        <v>84</v>
      </c>
      <c r="E90">
        <f t="shared" si="10"/>
        <v>5.3909564685003417</v>
      </c>
      <c r="F90">
        <f t="shared" si="11"/>
        <v>0.99390623662349542</v>
      </c>
      <c r="H90">
        <f t="shared" si="12"/>
        <v>1.7951206263239183</v>
      </c>
      <c r="I90">
        <f t="shared" si="13"/>
        <v>0.17201629402158725</v>
      </c>
      <c r="J90">
        <f t="shared" si="14"/>
        <v>1.8033434693542154</v>
      </c>
    </row>
    <row r="91" spans="4:10" x14ac:dyDescent="0.35">
      <c r="D91">
        <v>85</v>
      </c>
      <c r="E91">
        <f t="shared" si="10"/>
        <v>5.6015660749398819</v>
      </c>
      <c r="F91">
        <f t="shared" si="11"/>
        <v>0.97656570630258832</v>
      </c>
      <c r="H91">
        <f t="shared" si="12"/>
        <v>2.0057302327634585</v>
      </c>
      <c r="I91">
        <f t="shared" si="13"/>
        <v>0.18935682434249435</v>
      </c>
      <c r="J91">
        <f t="shared" si="14"/>
        <v>2.0146487965763247</v>
      </c>
    </row>
    <row r="92" spans="4:10" x14ac:dyDescent="0.35">
      <c r="D92">
        <v>86</v>
      </c>
      <c r="E92">
        <f t="shared" si="10"/>
        <v>5.8306462428468553</v>
      </c>
      <c r="F92">
        <f t="shared" si="11"/>
        <v>0.95820967281283342</v>
      </c>
      <c r="H92">
        <f t="shared" si="12"/>
        <v>2.2348104006704319</v>
      </c>
      <c r="I92">
        <f t="shared" si="13"/>
        <v>0.20771285783224924</v>
      </c>
      <c r="J92">
        <f t="shared" si="14"/>
        <v>2.2444425050006465</v>
      </c>
    </row>
    <row r="93" spans="4:10" x14ac:dyDescent="0.35">
      <c r="D93">
        <v>87</v>
      </c>
      <c r="E93">
        <f t="shared" si="10"/>
        <v>6.0786857340775002</v>
      </c>
      <c r="F93">
        <f t="shared" si="11"/>
        <v>0.93888894878760898</v>
      </c>
      <c r="H93">
        <f t="shared" si="12"/>
        <v>2.4828498919010769</v>
      </c>
      <c r="I93">
        <f t="shared" si="13"/>
        <v>0.22703358185747369</v>
      </c>
      <c r="J93">
        <f t="shared" si="14"/>
        <v>2.493208341275198</v>
      </c>
    </row>
    <row r="94" spans="4:10" x14ac:dyDescent="0.35">
      <c r="D94">
        <v>88</v>
      </c>
      <c r="E94">
        <f t="shared" si="10"/>
        <v>6.3460113979460386</v>
      </c>
      <c r="F94">
        <f t="shared" si="11"/>
        <v>0.91866733839465264</v>
      </c>
      <c r="H94">
        <f t="shared" si="12"/>
        <v>2.7501755557696153</v>
      </c>
      <c r="I94">
        <f t="shared" si="13"/>
        <v>0.24725519225043002</v>
      </c>
      <c r="J94">
        <f t="shared" si="14"/>
        <v>2.761267954698984</v>
      </c>
    </row>
    <row r="95" spans="4:10" x14ac:dyDescent="0.35">
      <c r="D95">
        <v>89</v>
      </c>
      <c r="E95">
        <f t="shared" si="10"/>
        <v>6.6327745125138549</v>
      </c>
      <c r="F95">
        <f t="shared" si="11"/>
        <v>0.89762017185445664</v>
      </c>
      <c r="H95">
        <f t="shared" si="12"/>
        <v>3.0369386703374315</v>
      </c>
      <c r="I95">
        <f t="shared" si="13"/>
        <v>0.26830235879062603</v>
      </c>
      <c r="J95">
        <f t="shared" si="14"/>
        <v>3.0487673973465901</v>
      </c>
    </row>
    <row r="96" spans="4:10" x14ac:dyDescent="0.35">
      <c r="D96">
        <v>90</v>
      </c>
      <c r="E96">
        <f t="shared" si="10"/>
        <v>6.9389418431806602</v>
      </c>
      <c r="F96">
        <f t="shared" si="11"/>
        <v>0.87583247980607959</v>
      </c>
      <c r="H96">
        <f t="shared" si="12"/>
        <v>3.3431060010042368</v>
      </c>
      <c r="I96">
        <f t="shared" si="13"/>
        <v>0.29009005083900308</v>
      </c>
      <c r="J96">
        <f t="shared" si="14"/>
        <v>3.3556683345566674</v>
      </c>
    </row>
    <row r="97" spans="4:10" x14ac:dyDescent="0.35">
      <c r="D97">
        <v>91</v>
      </c>
      <c r="E97">
        <f t="shared" si="10"/>
        <v>7.2642917905401196</v>
      </c>
      <c r="F97">
        <f t="shared" si="11"/>
        <v>0.85339692120410604</v>
      </c>
      <c r="H97">
        <f t="shared" si="12"/>
        <v>3.6684559483636963</v>
      </c>
      <c r="I97">
        <f t="shared" si="13"/>
        <v>0.31252560944097663</v>
      </c>
      <c r="J97">
        <f t="shared" si="14"/>
        <v>3.6817443286629015</v>
      </c>
    </row>
    <row r="98" spans="4:10" x14ac:dyDescent="0.35">
      <c r="D98">
        <v>92</v>
      </c>
      <c r="E98">
        <f t="shared" si="10"/>
        <v>7.6084156958334246</v>
      </c>
      <c r="F98">
        <f t="shared" si="11"/>
        <v>0.83041158523901237</v>
      </c>
      <c r="H98">
        <f t="shared" si="12"/>
        <v>4.0125798536570016</v>
      </c>
      <c r="I98">
        <f t="shared" si="13"/>
        <v>0.33551094540607029</v>
      </c>
      <c r="J98">
        <f t="shared" si="14"/>
        <v>4.0265822575059014</v>
      </c>
    </row>
    <row r="99" spans="4:10" x14ac:dyDescent="0.35">
      <c r="D99">
        <v>93</v>
      </c>
      <c r="E99">
        <f t="shared" si="10"/>
        <v>7.9707240817143514</v>
      </c>
      <c r="F99">
        <f t="shared" si="11"/>
        <v>0.8069777830356295</v>
      </c>
      <c r="H99">
        <f t="shared" si="12"/>
        <v>4.3748882395379276</v>
      </c>
      <c r="I99">
        <f t="shared" si="13"/>
        <v>0.35894474760945316</v>
      </c>
      <c r="J99">
        <f t="shared" si="14"/>
        <v>4.3895886413516791</v>
      </c>
    </row>
    <row r="100" spans="4:10" x14ac:dyDescent="0.35">
      <c r="D100">
        <v>94</v>
      </c>
      <c r="E100">
        <f t="shared" si="10"/>
        <v>8.3504573550712404</v>
      </c>
      <c r="F100">
        <f t="shared" si="11"/>
        <v>0.78319793087125122</v>
      </c>
      <c r="H100">
        <f t="shared" si="12"/>
        <v>4.7546215128948166</v>
      </c>
      <c r="I100">
        <f t="shared" si="13"/>
        <v>0.38272459977383144</v>
      </c>
      <c r="J100">
        <f t="shared" si="14"/>
        <v>4.7700004035800916</v>
      </c>
    </row>
    <row r="101" spans="4:10" x14ac:dyDescent="0.35">
      <c r="D101">
        <v>95</v>
      </c>
      <c r="E101">
        <f t="shared" si="10"/>
        <v>8.7467003059928885</v>
      </c>
      <c r="F101">
        <f t="shared" si="11"/>
        <v>0.75917360647451204</v>
      </c>
      <c r="H101">
        <f t="shared" si="12"/>
        <v>5.1508644638164647</v>
      </c>
      <c r="I101">
        <f t="shared" si="13"/>
        <v>0.40674892417057062</v>
      </c>
      <c r="J101">
        <f t="shared" si="14"/>
        <v>5.1668994002129738</v>
      </c>
    </row>
    <row r="102" spans="4:10" x14ac:dyDescent="0.35">
      <c r="D102">
        <v>96</v>
      </c>
      <c r="E102">
        <f t="shared" si="10"/>
        <v>9.1583996119043736</v>
      </c>
      <c r="F102">
        <f t="shared" si="11"/>
        <v>0.73500383688891191</v>
      </c>
      <c r="H102">
        <f t="shared" si="12"/>
        <v>5.5625637697279497</v>
      </c>
      <c r="I102">
        <f t="shared" si="13"/>
        <v>0.43091869375617076</v>
      </c>
      <c r="J102">
        <f t="shared" si="14"/>
        <v>5.579229930099542</v>
      </c>
    </row>
    <row r="103" spans="4:10" x14ac:dyDescent="0.35">
      <c r="D103">
        <v>97</v>
      </c>
      <c r="E103">
        <f t="shared" si="10"/>
        <v>9.584383498788819</v>
      </c>
      <c r="F103">
        <f t="shared" ref="F103:F134" si="15">IF(E103&gt;0,($C$3*(1-$D$3+$A$3*E103^($A$3-1)))^(1/$E$3)*F102,0)</f>
        <v>0.71078365330318127</v>
      </c>
      <c r="H103">
        <f t="shared" si="12"/>
        <v>5.9885476566123952</v>
      </c>
      <c r="I103">
        <f t="shared" si="13"/>
        <v>0.45513887734190139</v>
      </c>
      <c r="J103">
        <f t="shared" si="14"/>
        <v>6.0058183816350841</v>
      </c>
    </row>
    <row r="104" spans="4:10" x14ac:dyDescent="0.35">
      <c r="D104">
        <v>98</v>
      </c>
      <c r="E104">
        <f t="shared" si="10"/>
        <v>10.023382715439755</v>
      </c>
      <c r="F104">
        <f t="shared" si="15"/>
        <v>0.68660292735087269</v>
      </c>
      <c r="H104">
        <f t="shared" si="12"/>
        <v>6.4275468732633314</v>
      </c>
      <c r="I104">
        <f t="shared" si="13"/>
        <v>0.47931960329420997</v>
      </c>
      <c r="J104">
        <f t="shared" si="14"/>
        <v>6.4453941764720133</v>
      </c>
    </row>
    <row r="105" spans="4:10" x14ac:dyDescent="0.35">
      <c r="D105">
        <v>99</v>
      </c>
      <c r="E105">
        <f t="shared" si="10"/>
        <v>10.474052030322609</v>
      </c>
      <c r="F105">
        <f t="shared" si="15"/>
        <v>0.66254548603097951</v>
      </c>
      <c r="H105">
        <f t="shared" si="12"/>
        <v>6.878216188146185</v>
      </c>
      <c r="I105">
        <f t="shared" si="13"/>
        <v>0.50337704461410315</v>
      </c>
      <c r="J105">
        <f t="shared" si="14"/>
        <v>6.8966112243565432</v>
      </c>
    </row>
    <row r="106" spans="4:10" x14ac:dyDescent="0.35">
      <c r="D106">
        <v>100</v>
      </c>
      <c r="E106">
        <f t="shared" si="10"/>
        <v>10.934991550119069</v>
      </c>
      <c r="F106">
        <f t="shared" si="15"/>
        <v>0.63868848920379184</v>
      </c>
      <c r="H106">
        <f t="shared" si="12"/>
        <v>7.3391557079426448</v>
      </c>
      <c r="I106">
        <f t="shared" si="13"/>
        <v>0.52723404144129082</v>
      </c>
      <c r="J106">
        <f t="shared" si="14"/>
        <v>7.3580691923820352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Bielecki, Marcin</dc:creator>
  <cp:lastModifiedBy>Marcin Bielecki</cp:lastModifiedBy>
  <dcterms:created xsi:type="dcterms:W3CDTF">2018-01-26T13:47:49Z</dcterms:created>
  <dcterms:modified xsi:type="dcterms:W3CDTF">2018-03-27T20:07:14Z</dcterms:modified>
</cp:coreProperties>
</file>