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a\Desktop\Micro C\"/>
    </mc:Choice>
  </mc:AlternateContent>
  <bookViews>
    <workbookView xWindow="44070" yWindow="0" windowWidth="27705" windowHeight="12285"/>
  </bookViews>
  <sheets>
    <sheet name="All" sheetId="1" r:id="rId1"/>
  </sheets>
  <definedNames>
    <definedName name="_xlchart.v1.0" hidden="1">All!$Q$6:$Q$67</definedName>
    <definedName name="_xlchart.v1.1" hidden="1">All!$Q$6:$Q$67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26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7" i="1"/>
  <c r="M8" i="1"/>
  <c r="M6" i="1"/>
  <c r="L69" i="1"/>
  <c r="E67" i="1"/>
  <c r="L67" i="1" s="1"/>
  <c r="L66" i="1"/>
  <c r="E65" i="1"/>
  <c r="L65" i="1" s="1"/>
  <c r="E64" i="1"/>
  <c r="L64" i="1" s="1"/>
  <c r="L63" i="1"/>
  <c r="E62" i="1"/>
  <c r="L62" i="1" s="1"/>
  <c r="L61" i="1"/>
  <c r="E60" i="1"/>
  <c r="L60" i="1" s="1"/>
  <c r="L59" i="1"/>
  <c r="L58" i="1"/>
  <c r="E57" i="1"/>
  <c r="L57" i="1" s="1"/>
  <c r="E56" i="1"/>
  <c r="L56" i="1" s="1"/>
  <c r="L55" i="1"/>
  <c r="L54" i="1"/>
  <c r="E53" i="1"/>
  <c r="L53" i="1" s="1"/>
  <c r="E52" i="1"/>
  <c r="L52" i="1" s="1"/>
  <c r="E51" i="1"/>
  <c r="L51" i="1" s="1"/>
  <c r="L50" i="1"/>
  <c r="E49" i="1"/>
  <c r="L49" i="1" s="1"/>
  <c r="E48" i="1"/>
  <c r="L48" i="1" s="1"/>
  <c r="L47" i="1"/>
  <c r="L46" i="1"/>
  <c r="L45" i="1"/>
  <c r="L43" i="1"/>
  <c r="E42" i="1"/>
  <c r="L42" i="1" s="1"/>
  <c r="L41" i="1"/>
  <c r="E40" i="1"/>
  <c r="L40" i="1" s="1"/>
  <c r="E39" i="1"/>
  <c r="L39" i="1" s="1"/>
  <c r="L38" i="1"/>
  <c r="E37" i="1"/>
  <c r="L37" i="1" s="1"/>
  <c r="L36" i="1"/>
  <c r="L35" i="1"/>
  <c r="L34" i="1"/>
  <c r="E34" i="1"/>
  <c r="E33" i="1"/>
  <c r="L33" i="1" s="1"/>
  <c r="E32" i="1"/>
  <c r="L32" i="1" s="1"/>
  <c r="E31" i="1"/>
  <c r="L31" i="1" s="1"/>
  <c r="E30" i="1"/>
  <c r="L30" i="1" s="1"/>
  <c r="E29" i="1"/>
  <c r="L29" i="1" s="1"/>
  <c r="L28" i="1"/>
  <c r="L27" i="1"/>
  <c r="E26" i="1"/>
  <c r="L26" i="1" s="1"/>
  <c r="L23" i="1" l="1"/>
  <c r="L20" i="1"/>
  <c r="L19" i="1"/>
  <c r="L17" i="1"/>
  <c r="L16" i="1"/>
  <c r="L15" i="1"/>
  <c r="L14" i="1"/>
  <c r="L7" i="1"/>
  <c r="E11" i="1" l="1"/>
  <c r="L11" i="1" s="1"/>
  <c r="E22" i="1"/>
  <c r="L22" i="1" s="1"/>
  <c r="E9" i="1"/>
  <c r="L9" i="1" s="1"/>
  <c r="E13" i="1"/>
  <c r="L13" i="1" s="1"/>
  <c r="E12" i="1"/>
  <c r="L12" i="1" s="1"/>
  <c r="E18" i="1"/>
  <c r="L18" i="1" s="1"/>
  <c r="E21" i="1"/>
  <c r="L21" i="1" s="1"/>
  <c r="E8" i="1"/>
  <c r="L8" i="1" s="1"/>
  <c r="E6" i="1"/>
  <c r="E10" i="1"/>
  <c r="L10" i="1" s="1"/>
  <c r="E24" i="1"/>
  <c r="L24" i="1" s="1"/>
  <c r="L6" i="1" l="1"/>
</calcChain>
</file>

<file path=xl/sharedStrings.xml><?xml version="1.0" encoding="utf-8"?>
<sst xmlns="http://schemas.openxmlformats.org/spreadsheetml/2006/main" count="77" uniqueCount="32">
  <si>
    <t>The results for the short tests are in percentage terms.</t>
  </si>
  <si>
    <t>E.g., 1 means that everything was correct.</t>
  </si>
  <si>
    <t>means zero because the short test was not submitted</t>
  </si>
  <si>
    <t>Group &amp; Topic</t>
  </si>
  <si>
    <t>Presentation day</t>
  </si>
  <si>
    <t>K-14929</t>
  </si>
  <si>
    <t>K-15062</t>
  </si>
  <si>
    <t>K-14932</t>
  </si>
  <si>
    <t>K-14913</t>
  </si>
  <si>
    <t>K-14931</t>
  </si>
  <si>
    <t>1 Gov Int</t>
  </si>
  <si>
    <t>1 Public goods</t>
  </si>
  <si>
    <t>K-14659</t>
  </si>
  <si>
    <t>1 Assym info</t>
  </si>
  <si>
    <t>2 Public goods</t>
  </si>
  <si>
    <t>1 Externalities</t>
  </si>
  <si>
    <t>2 Externalities</t>
  </si>
  <si>
    <t>2 Assym info</t>
  </si>
  <si>
    <t>2 Gov Int</t>
  </si>
  <si>
    <t>3 Gov Int</t>
  </si>
  <si>
    <t xml:space="preserve">2 Externalities </t>
  </si>
  <si>
    <t>3 Assym info</t>
  </si>
  <si>
    <t xml:space="preserve">21.10 Short test 1 </t>
  </si>
  <si>
    <t xml:space="preserve">04.11 Short test 2 </t>
  </si>
  <si>
    <t xml:space="preserve">25.11 Short test 3 </t>
  </si>
  <si>
    <t>16.12 Short test 4</t>
  </si>
  <si>
    <t>13.01 Short test 5</t>
  </si>
  <si>
    <t>27.0 1Short test 6</t>
  </si>
  <si>
    <t>Experiment</t>
  </si>
  <si>
    <t>Active class participation (max 30)</t>
  </si>
  <si>
    <t>Average short test score</t>
  </si>
  <si>
    <t>Presentation (max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</si>
</sst>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"/>
    </xf>
    <xf numFmtId="0" fontId="1" fillId="0" borderId="0" xfId="0" applyFont="1"/>
    <xf numFmtId="0" fontId="0" fillId="3" borderId="0" xfId="0" applyFill="1"/>
    <xf numFmtId="0" fontId="0" fillId="4" borderId="0" xfId="0" applyFill="1"/>
    <xf numFmtId="16" fontId="0" fillId="0" borderId="0" xfId="0" applyNumberFormat="1"/>
    <xf numFmtId="2" fontId="0" fillId="0" borderId="0" xfId="0" applyNumberFormat="1" applyAlignment="1">
      <alignment horizontal="center"/>
    </xf>
    <xf numFmtId="0" fontId="0" fillId="5" borderId="0" xfId="0" applyFill="1"/>
    <xf numFmtId="2" fontId="0" fillId="0" borderId="0" xfId="0" applyNumberForma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0" xfId="0" applyFill="1"/>
    <xf numFmtId="0" fontId="0" fillId="12" borderId="0" xfId="0" applyFill="1"/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" fontId="0" fillId="0" borderId="0" xfId="0" applyNumberFormat="1" applyFont="1" applyFill="1"/>
    <xf numFmtId="0" fontId="0" fillId="13" borderId="0" xfId="0" applyFill="1"/>
    <xf numFmtId="16" fontId="0" fillId="13" borderId="0" xfId="0" applyNumberFormat="1" applyFill="1"/>
    <xf numFmtId="0" fontId="1" fillId="0" borderId="0" xfId="0" applyFont="1" applyFill="1"/>
    <xf numFmtId="0" fontId="1" fillId="14" borderId="0" xfId="0" applyFont="1" applyFill="1"/>
    <xf numFmtId="2" fontId="0" fillId="14" borderId="0" xfId="0" applyNumberFormat="1" applyFill="1" applyAlignment="1">
      <alignment horizontal="center"/>
    </xf>
    <xf numFmtId="1" fontId="0" fillId="14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tabSelected="1" zoomScale="70" zoomScaleNormal="70" workbookViewId="0">
      <selection activeCell="B1" sqref="B1"/>
    </sheetView>
  </sheetViews>
  <sheetFormatPr defaultRowHeight="15" x14ac:dyDescent="0.25"/>
  <cols>
    <col min="11" max="12" width="9.140625" style="15"/>
  </cols>
  <sheetData>
    <row r="1" spans="2:17" x14ac:dyDescent="0.25">
      <c r="C1" t="s">
        <v>0</v>
      </c>
    </row>
    <row r="2" spans="2:17" x14ac:dyDescent="0.25">
      <c r="C2" t="s">
        <v>1</v>
      </c>
    </row>
    <row r="3" spans="2:17" x14ac:dyDescent="0.25">
      <c r="C3" s="1">
        <v>0</v>
      </c>
      <c r="D3" t="s">
        <v>2</v>
      </c>
    </row>
    <row r="5" spans="2:17" x14ac:dyDescent="0.25">
      <c r="C5" s="2" t="s">
        <v>3</v>
      </c>
      <c r="D5" s="2" t="s">
        <v>4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2" t="s">
        <v>28</v>
      </c>
      <c r="L5" s="22" t="s">
        <v>30</v>
      </c>
      <c r="M5" s="23" t="s">
        <v>29</v>
      </c>
      <c r="N5" s="23" t="s">
        <v>31</v>
      </c>
    </row>
    <row r="6" spans="2:17" x14ac:dyDescent="0.25">
      <c r="B6">
        <v>444583</v>
      </c>
      <c r="C6" s="3" t="s">
        <v>11</v>
      </c>
      <c r="D6" s="20"/>
      <c r="E6" s="6">
        <f>1/3</f>
        <v>0.33333333333333331</v>
      </c>
      <c r="F6" s="6">
        <v>0.5</v>
      </c>
      <c r="G6" s="6">
        <v>0.33333333333333331</v>
      </c>
      <c r="H6" s="6">
        <v>0.1</v>
      </c>
      <c r="I6" s="6">
        <v>0.25</v>
      </c>
      <c r="J6" s="6">
        <v>0.1</v>
      </c>
      <c r="K6" s="18">
        <v>5</v>
      </c>
      <c r="L6" s="18">
        <f>AVERAGE(E6:I6)</f>
        <v>0.30333333333333334</v>
      </c>
      <c r="M6" s="24">
        <f>MIN(L6/$L$69*30+K6,30)</f>
        <v>16.518987341772153</v>
      </c>
      <c r="N6" s="25">
        <v>20</v>
      </c>
      <c r="P6" s="8"/>
      <c r="Q6" s="8"/>
    </row>
    <row r="7" spans="2:17" x14ac:dyDescent="0.25">
      <c r="B7">
        <v>446328</v>
      </c>
      <c r="C7" s="7" t="s">
        <v>13</v>
      </c>
      <c r="D7" s="20"/>
      <c r="E7" s="6">
        <v>0</v>
      </c>
      <c r="F7" s="6">
        <v>0.75</v>
      </c>
      <c r="G7" s="6">
        <v>0.33333333333333331</v>
      </c>
      <c r="H7" s="6">
        <v>0.6</v>
      </c>
      <c r="I7" s="6">
        <v>0.25</v>
      </c>
      <c r="J7" s="6">
        <v>0.6</v>
      </c>
      <c r="K7" s="18"/>
      <c r="L7" s="18">
        <f>AVERAGE(F7:J7)</f>
        <v>0.5066666666666666</v>
      </c>
      <c r="M7" s="24">
        <f t="shared" ref="M7:M67" si="0">MIN(L7/$L$69*30+K7,30)</f>
        <v>19.240506329113924</v>
      </c>
      <c r="N7" s="25">
        <v>16</v>
      </c>
      <c r="P7" s="8"/>
      <c r="Q7" s="8"/>
    </row>
    <row r="8" spans="2:17" x14ac:dyDescent="0.25">
      <c r="B8">
        <v>443164</v>
      </c>
      <c r="C8" s="9" t="s">
        <v>14</v>
      </c>
      <c r="D8" s="20"/>
      <c r="E8" s="6">
        <f>1/3</f>
        <v>0.33333333333333331</v>
      </c>
      <c r="F8" s="17">
        <v>0</v>
      </c>
      <c r="G8" s="17">
        <v>0</v>
      </c>
      <c r="H8" s="17">
        <v>0</v>
      </c>
      <c r="I8" s="17">
        <v>0</v>
      </c>
      <c r="J8" s="6">
        <v>0.3</v>
      </c>
      <c r="K8" s="18"/>
      <c r="L8" s="18">
        <f>AVERAGE(E8,G8:J8)</f>
        <v>0.12666666666666665</v>
      </c>
      <c r="M8" s="24">
        <f t="shared" si="0"/>
        <v>4.8101265822784809</v>
      </c>
      <c r="N8" s="25">
        <v>14</v>
      </c>
      <c r="P8" s="8"/>
      <c r="Q8" s="8"/>
    </row>
    <row r="9" spans="2:17" x14ac:dyDescent="0.25">
      <c r="B9">
        <v>443165</v>
      </c>
      <c r="C9" s="12" t="s">
        <v>17</v>
      </c>
      <c r="D9" s="20"/>
      <c r="E9" s="6">
        <f>1/3</f>
        <v>0.33333333333333331</v>
      </c>
      <c r="F9" s="6">
        <v>1</v>
      </c>
      <c r="G9" s="6">
        <v>0.66666666666666663</v>
      </c>
      <c r="H9" s="6">
        <v>1</v>
      </c>
      <c r="I9" s="6">
        <v>0.25</v>
      </c>
      <c r="J9" s="6">
        <v>0.6</v>
      </c>
      <c r="K9" s="18">
        <v>5</v>
      </c>
      <c r="L9" s="18">
        <f>AVERAGE(E9:H9,J9)</f>
        <v>0.72</v>
      </c>
      <c r="M9" s="24">
        <f t="shared" si="0"/>
        <v>30</v>
      </c>
      <c r="N9" s="25">
        <v>16</v>
      </c>
      <c r="P9" s="8"/>
      <c r="Q9" s="8"/>
    </row>
    <row r="10" spans="2:17" x14ac:dyDescent="0.25">
      <c r="B10">
        <v>456993</v>
      </c>
      <c r="C10" s="13" t="s">
        <v>18</v>
      </c>
      <c r="D10" s="21">
        <v>44588</v>
      </c>
      <c r="E10" s="6">
        <f>1/3</f>
        <v>0.33333333333333331</v>
      </c>
      <c r="F10" s="6">
        <v>0.15</v>
      </c>
      <c r="G10" s="6">
        <v>0</v>
      </c>
      <c r="H10" s="6">
        <v>1</v>
      </c>
      <c r="I10" s="6">
        <v>0</v>
      </c>
      <c r="J10" s="6">
        <v>0.3</v>
      </c>
      <c r="K10" s="18">
        <v>5</v>
      </c>
      <c r="L10" s="18">
        <f>AVERAGE(E10:H10,J10)</f>
        <v>0.35666666666666669</v>
      </c>
      <c r="M10" s="24">
        <f t="shared" si="0"/>
        <v>18.544303797468352</v>
      </c>
      <c r="N10" s="25">
        <v>15</v>
      </c>
      <c r="P10" s="8"/>
      <c r="Q10" s="8"/>
    </row>
    <row r="11" spans="2:17" x14ac:dyDescent="0.25">
      <c r="B11">
        <v>447456</v>
      </c>
      <c r="C11" s="9" t="s">
        <v>14</v>
      </c>
      <c r="D11" s="21">
        <v>44588</v>
      </c>
      <c r="E11" s="6">
        <f>1/3</f>
        <v>0.33333333333333331</v>
      </c>
      <c r="F11" s="6">
        <v>0.5</v>
      </c>
      <c r="G11" s="17">
        <v>0</v>
      </c>
      <c r="H11" s="6">
        <v>0.9</v>
      </c>
      <c r="I11" s="6">
        <v>0</v>
      </c>
      <c r="J11" s="6">
        <v>0.1</v>
      </c>
      <c r="K11" s="18"/>
      <c r="L11" s="18">
        <f>AVERAGE(E11:H11,J11)</f>
        <v>0.3666666666666667</v>
      </c>
      <c r="M11" s="24">
        <f t="shared" si="0"/>
        <v>13.924050632911392</v>
      </c>
      <c r="N11" s="25">
        <v>14</v>
      </c>
      <c r="P11" s="8"/>
      <c r="Q11" s="8"/>
    </row>
    <row r="12" spans="2:17" x14ac:dyDescent="0.25">
      <c r="B12">
        <v>423757</v>
      </c>
      <c r="C12" s="10" t="s">
        <v>15</v>
      </c>
      <c r="D12" s="21">
        <v>44588</v>
      </c>
      <c r="E12" s="6">
        <f>2/3</f>
        <v>0.66666666666666663</v>
      </c>
      <c r="F12" s="6">
        <v>0</v>
      </c>
      <c r="G12" s="6">
        <v>0.33333333333333331</v>
      </c>
      <c r="H12" s="6">
        <v>0</v>
      </c>
      <c r="I12" s="6">
        <v>0.1</v>
      </c>
      <c r="J12" s="6">
        <v>0.1</v>
      </c>
      <c r="K12" s="18"/>
      <c r="L12" s="18">
        <f>AVERAGE(E12:G12,I12:J12)</f>
        <v>0.24000000000000005</v>
      </c>
      <c r="M12" s="24">
        <f t="shared" si="0"/>
        <v>9.1139240506329138</v>
      </c>
      <c r="N12" s="25">
        <v>16</v>
      </c>
      <c r="P12" s="8"/>
      <c r="Q12" s="8"/>
    </row>
    <row r="13" spans="2:17" x14ac:dyDescent="0.25">
      <c r="B13">
        <v>448043</v>
      </c>
      <c r="C13" s="7" t="s">
        <v>13</v>
      </c>
      <c r="D13" s="21">
        <v>44588</v>
      </c>
      <c r="E13" s="6">
        <f>2/3</f>
        <v>0.66666666666666663</v>
      </c>
      <c r="F13" s="6">
        <v>0</v>
      </c>
      <c r="G13" s="6">
        <v>0</v>
      </c>
      <c r="H13" s="6">
        <v>0.1</v>
      </c>
      <c r="I13" s="6">
        <v>0.1</v>
      </c>
      <c r="J13" s="6">
        <v>0.6</v>
      </c>
      <c r="K13" s="18"/>
      <c r="L13" s="18">
        <f>AVERAGE(E13:F13,H13:J13)</f>
        <v>0.29333333333333333</v>
      </c>
      <c r="M13" s="24">
        <f t="shared" si="0"/>
        <v>11.139240506329113</v>
      </c>
      <c r="N13" s="25">
        <v>16</v>
      </c>
      <c r="P13" s="8"/>
      <c r="Q13" s="8"/>
    </row>
    <row r="14" spans="2:17" x14ac:dyDescent="0.25">
      <c r="B14">
        <v>436313</v>
      </c>
      <c r="C14" s="10" t="s">
        <v>15</v>
      </c>
      <c r="D14" s="2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6">
        <v>0.3</v>
      </c>
      <c r="K14" s="18"/>
      <c r="L14" s="18">
        <f>AVERAGE(F14:J14)</f>
        <v>0.06</v>
      </c>
      <c r="M14" s="24">
        <f t="shared" si="0"/>
        <v>2.2784810126582276</v>
      </c>
      <c r="N14" s="25">
        <v>16</v>
      </c>
      <c r="P14" s="8"/>
      <c r="Q14" s="8"/>
    </row>
    <row r="15" spans="2:17" x14ac:dyDescent="0.25">
      <c r="B15">
        <v>437974</v>
      </c>
      <c r="C15" s="12" t="s">
        <v>17</v>
      </c>
      <c r="D15" s="21">
        <v>44588</v>
      </c>
      <c r="E15" s="6">
        <v>0</v>
      </c>
      <c r="F15" s="6">
        <v>0</v>
      </c>
      <c r="G15" s="6">
        <v>0.66666666666666663</v>
      </c>
      <c r="H15" s="6">
        <v>0</v>
      </c>
      <c r="I15" s="6">
        <v>0</v>
      </c>
      <c r="J15" s="6">
        <v>1</v>
      </c>
      <c r="K15" s="18">
        <v>5</v>
      </c>
      <c r="L15" s="18">
        <f>AVERAGE(F15:J15)</f>
        <v>0.33333333333333331</v>
      </c>
      <c r="M15" s="24">
        <f t="shared" si="0"/>
        <v>17.658227848101262</v>
      </c>
      <c r="N15" s="25">
        <v>16</v>
      </c>
      <c r="P15" s="8"/>
      <c r="Q15" s="8"/>
    </row>
    <row r="16" spans="2:17" x14ac:dyDescent="0.25">
      <c r="B16">
        <v>437975</v>
      </c>
      <c r="C16" s="4" t="s">
        <v>10</v>
      </c>
      <c r="D16" s="21">
        <v>44588</v>
      </c>
      <c r="E16" s="17">
        <v>0</v>
      </c>
      <c r="F16" s="17">
        <v>0</v>
      </c>
      <c r="G16" s="6">
        <v>1</v>
      </c>
      <c r="H16" s="17">
        <v>0</v>
      </c>
      <c r="I16" s="6">
        <v>0.25</v>
      </c>
      <c r="J16" s="6">
        <v>0.6</v>
      </c>
      <c r="K16" s="18"/>
      <c r="L16" s="18">
        <f>AVERAGE(F16:J16)</f>
        <v>0.37</v>
      </c>
      <c r="M16" s="24">
        <f t="shared" si="0"/>
        <v>14.050632911392405</v>
      </c>
      <c r="N16" s="25">
        <v>18</v>
      </c>
      <c r="P16" s="8"/>
      <c r="Q16" s="8"/>
    </row>
    <row r="17" spans="2:17" x14ac:dyDescent="0.25">
      <c r="B17">
        <v>448037</v>
      </c>
      <c r="C17" s="13" t="s">
        <v>18</v>
      </c>
      <c r="D17" s="20"/>
      <c r="E17" s="6">
        <v>0</v>
      </c>
      <c r="F17" s="6">
        <v>0.5</v>
      </c>
      <c r="G17" s="6">
        <v>0.66666666666666663</v>
      </c>
      <c r="H17" s="6">
        <v>0.6</v>
      </c>
      <c r="I17" s="6">
        <v>0.25</v>
      </c>
      <c r="J17" s="6">
        <v>1</v>
      </c>
      <c r="K17" s="18"/>
      <c r="L17" s="18">
        <f>AVERAGE(F17:J17)</f>
        <v>0.60333333333333328</v>
      </c>
      <c r="M17" s="24">
        <f t="shared" si="0"/>
        <v>22.911392405063289</v>
      </c>
      <c r="N17" s="25">
        <v>15</v>
      </c>
      <c r="P17" s="8"/>
      <c r="Q17" s="8"/>
    </row>
    <row r="18" spans="2:17" x14ac:dyDescent="0.25">
      <c r="B18">
        <v>428718</v>
      </c>
      <c r="C18" s="7" t="s">
        <v>13</v>
      </c>
      <c r="D18" s="20"/>
      <c r="E18" s="6">
        <f>2/3</f>
        <v>0.66666666666666663</v>
      </c>
      <c r="F18" s="17">
        <v>0</v>
      </c>
      <c r="G18" s="17">
        <v>0</v>
      </c>
      <c r="H18" s="17">
        <v>0</v>
      </c>
      <c r="I18" s="6">
        <v>0</v>
      </c>
      <c r="J18" s="6">
        <v>0.3</v>
      </c>
      <c r="K18" s="18"/>
      <c r="L18" s="18">
        <f>AVERAGE(E18,G18:J18)</f>
        <v>0.1933333333333333</v>
      </c>
      <c r="M18" s="24">
        <f t="shared" si="0"/>
        <v>7.3417721518987324</v>
      </c>
      <c r="N18" s="25">
        <v>16</v>
      </c>
      <c r="P18" s="8"/>
      <c r="Q18" s="8"/>
    </row>
    <row r="19" spans="2:17" x14ac:dyDescent="0.25">
      <c r="B19">
        <v>444183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8"/>
      <c r="L19" s="18">
        <f>AVERAGE(E19,G19:J19)</f>
        <v>0</v>
      </c>
      <c r="M19" s="24">
        <f t="shared" si="0"/>
        <v>0</v>
      </c>
      <c r="N19" s="25">
        <v>0</v>
      </c>
      <c r="P19" s="8"/>
      <c r="Q19" s="8"/>
    </row>
    <row r="20" spans="2:17" x14ac:dyDescent="0.25">
      <c r="B20">
        <v>444188</v>
      </c>
      <c r="E20" s="6">
        <v>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8"/>
      <c r="L20" s="18">
        <f>AVERAGE(E20,G20:J20)</f>
        <v>0.2</v>
      </c>
      <c r="M20" s="24">
        <f t="shared" si="0"/>
        <v>7.59493670886076</v>
      </c>
      <c r="N20" s="25">
        <v>0</v>
      </c>
      <c r="P20" s="8"/>
      <c r="Q20" s="8"/>
    </row>
    <row r="21" spans="2:17" x14ac:dyDescent="0.25">
      <c r="B21">
        <v>444190</v>
      </c>
      <c r="C21" s="3" t="s">
        <v>11</v>
      </c>
      <c r="D21" s="21">
        <v>44588</v>
      </c>
      <c r="E21" s="6">
        <f>1/3</f>
        <v>0.33333333333333331</v>
      </c>
      <c r="F21" s="6">
        <v>0.75</v>
      </c>
      <c r="G21" s="6">
        <v>0.66666666666666663</v>
      </c>
      <c r="H21" s="6">
        <v>0.1</v>
      </c>
      <c r="I21" s="6">
        <v>0.25</v>
      </c>
      <c r="J21" s="6">
        <v>0.6</v>
      </c>
      <c r="K21" s="18">
        <v>5</v>
      </c>
      <c r="L21" s="18">
        <f>AVERAGE(E21:G21,I21:J21)</f>
        <v>0.52</v>
      </c>
      <c r="M21" s="24">
        <f t="shared" si="0"/>
        <v>24.746835443037973</v>
      </c>
      <c r="N21" s="25">
        <v>20</v>
      </c>
      <c r="P21" s="8"/>
      <c r="Q21" s="8"/>
    </row>
    <row r="22" spans="2:17" x14ac:dyDescent="0.25">
      <c r="B22">
        <v>443211</v>
      </c>
      <c r="C22" s="9" t="s">
        <v>14</v>
      </c>
      <c r="D22" s="20"/>
      <c r="E22" s="6">
        <f>2/3</f>
        <v>0.66666666666666663</v>
      </c>
      <c r="F22" s="6">
        <v>0</v>
      </c>
      <c r="G22" s="6">
        <v>0.66666666666666663</v>
      </c>
      <c r="H22" s="6">
        <v>0.1</v>
      </c>
      <c r="I22" s="6">
        <v>0</v>
      </c>
      <c r="J22" s="6">
        <v>0.3</v>
      </c>
      <c r="K22" s="18"/>
      <c r="L22" s="18">
        <f>AVERAGE(E22:H22,J22)</f>
        <v>0.34666666666666668</v>
      </c>
      <c r="M22" s="24">
        <f t="shared" si="0"/>
        <v>13.164556962025316</v>
      </c>
      <c r="N22" s="25">
        <v>14</v>
      </c>
      <c r="P22" s="8"/>
      <c r="Q22" s="8"/>
    </row>
    <row r="23" spans="2:17" x14ac:dyDescent="0.25">
      <c r="B23">
        <v>444791</v>
      </c>
      <c r="C23" s="4" t="s">
        <v>10</v>
      </c>
      <c r="D23" s="21"/>
      <c r="E23" s="6">
        <v>0</v>
      </c>
      <c r="F23" s="6">
        <v>0.5</v>
      </c>
      <c r="G23" s="6">
        <v>0.66666666666666663</v>
      </c>
      <c r="H23" s="17">
        <v>0</v>
      </c>
      <c r="I23" s="17">
        <v>0</v>
      </c>
      <c r="J23" s="6">
        <v>0.1</v>
      </c>
      <c r="K23" s="18"/>
      <c r="L23" s="18">
        <f>AVERAGE(E23:H23,J23)</f>
        <v>0.2533333333333333</v>
      </c>
      <c r="M23" s="24">
        <f t="shared" si="0"/>
        <v>9.6202531645569618</v>
      </c>
      <c r="N23" s="25">
        <v>18</v>
      </c>
      <c r="P23" s="8"/>
      <c r="Q23" s="8"/>
    </row>
    <row r="24" spans="2:17" x14ac:dyDescent="0.25">
      <c r="B24">
        <v>444798</v>
      </c>
      <c r="C24" s="3" t="s">
        <v>11</v>
      </c>
      <c r="D24" s="20"/>
      <c r="E24" s="6">
        <f>1/3</f>
        <v>0.33333333333333331</v>
      </c>
      <c r="F24" s="6">
        <v>0.5</v>
      </c>
      <c r="G24" s="6">
        <v>0.33333333333333331</v>
      </c>
      <c r="H24" s="6">
        <v>1</v>
      </c>
      <c r="I24" s="6">
        <v>0.25</v>
      </c>
      <c r="J24" s="6">
        <v>1</v>
      </c>
      <c r="K24" s="18">
        <v>5</v>
      </c>
      <c r="L24" s="18">
        <f>AVERAGE(E24:H24,J24)</f>
        <v>0.6333333333333333</v>
      </c>
      <c r="M24" s="24">
        <f t="shared" si="0"/>
        <v>29.050632911392405</v>
      </c>
      <c r="N24" s="25">
        <v>20</v>
      </c>
      <c r="P24" s="8"/>
      <c r="Q24" s="8"/>
    </row>
    <row r="25" spans="2:17" x14ac:dyDescent="0.25">
      <c r="F25" s="8"/>
    </row>
    <row r="26" spans="2:17" x14ac:dyDescent="0.25">
      <c r="B26" t="s">
        <v>9</v>
      </c>
      <c r="C26" s="4" t="s">
        <v>10</v>
      </c>
      <c r="D26" s="21">
        <v>44588</v>
      </c>
      <c r="E26" s="6">
        <f>1/3</f>
        <v>0.33333333333333331</v>
      </c>
      <c r="F26" s="6">
        <v>0.75</v>
      </c>
      <c r="G26" s="6">
        <v>0.66666666666666663</v>
      </c>
      <c r="H26" s="6">
        <v>0.5</v>
      </c>
      <c r="I26" s="6">
        <v>0.1</v>
      </c>
      <c r="J26" s="6">
        <v>0.6</v>
      </c>
      <c r="K26" s="18">
        <v>5</v>
      </c>
      <c r="L26" s="18">
        <f>AVERAGE(E26:H26,J26)</f>
        <v>0.57000000000000006</v>
      </c>
      <c r="M26" s="24">
        <f t="shared" si="0"/>
        <v>26.645569620253166</v>
      </c>
      <c r="N26" s="25">
        <v>13</v>
      </c>
      <c r="P26" s="8"/>
      <c r="Q26" s="8"/>
    </row>
    <row r="27" spans="2:17" x14ac:dyDescent="0.25">
      <c r="B27">
        <v>423294</v>
      </c>
      <c r="C27" s="3" t="s">
        <v>11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8"/>
      <c r="L27" s="18">
        <f t="shared" ref="L27:L28" si="1">AVERAGE(E27:H27,J27)</f>
        <v>0</v>
      </c>
      <c r="M27" s="24">
        <f t="shared" si="0"/>
        <v>0</v>
      </c>
      <c r="N27" s="25">
        <v>0</v>
      </c>
      <c r="P27" s="8"/>
      <c r="Q27" s="8"/>
    </row>
    <row r="28" spans="2:17" x14ac:dyDescent="0.25">
      <c r="B28" t="s">
        <v>8</v>
      </c>
      <c r="C28" s="13" t="s">
        <v>18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8"/>
      <c r="L28" s="18">
        <f t="shared" si="1"/>
        <v>0</v>
      </c>
      <c r="M28" s="24">
        <f t="shared" si="0"/>
        <v>0</v>
      </c>
      <c r="N28" s="25">
        <v>0</v>
      </c>
      <c r="P28" s="8"/>
      <c r="Q28" s="8"/>
    </row>
    <row r="29" spans="2:17" x14ac:dyDescent="0.25">
      <c r="B29" t="s">
        <v>7</v>
      </c>
      <c r="C29" s="4" t="s">
        <v>10</v>
      </c>
      <c r="D29" s="20"/>
      <c r="E29" s="6">
        <f>2/3</f>
        <v>0.66666666666666663</v>
      </c>
      <c r="F29" s="6">
        <v>0</v>
      </c>
      <c r="G29" s="6">
        <v>0.33333333333333331</v>
      </c>
      <c r="H29" s="6">
        <v>0.5</v>
      </c>
      <c r="I29" s="6">
        <v>0.25</v>
      </c>
      <c r="J29" s="6">
        <v>0.6</v>
      </c>
      <c r="K29" s="18">
        <v>5</v>
      </c>
      <c r="L29" s="18">
        <f>AVERAGE(E29,G29:J29)</f>
        <v>0.47000000000000003</v>
      </c>
      <c r="M29" s="24">
        <f t="shared" si="0"/>
        <v>22.848101265822788</v>
      </c>
      <c r="N29" s="25">
        <v>13</v>
      </c>
      <c r="P29" s="8"/>
      <c r="Q29" s="8"/>
    </row>
    <row r="30" spans="2:17" x14ac:dyDescent="0.25">
      <c r="B30" t="s">
        <v>12</v>
      </c>
      <c r="C30" s="15"/>
      <c r="D30" s="5"/>
      <c r="E30" s="6">
        <f>2/3</f>
        <v>0.66666666666666663</v>
      </c>
      <c r="F30" s="17">
        <v>0</v>
      </c>
      <c r="G30" s="6">
        <v>0</v>
      </c>
      <c r="H30" s="6">
        <v>0.2</v>
      </c>
      <c r="I30" s="17">
        <v>0</v>
      </c>
      <c r="J30" s="17">
        <v>0</v>
      </c>
      <c r="K30" s="18"/>
      <c r="L30" s="18">
        <f>AVERAGE(E30,G30:J30)</f>
        <v>0.17333333333333334</v>
      </c>
      <c r="M30" s="24">
        <f t="shared" si="0"/>
        <v>6.5822784810126578</v>
      </c>
      <c r="N30" s="25">
        <v>0</v>
      </c>
      <c r="P30" s="8"/>
      <c r="Q30" s="8"/>
    </row>
    <row r="31" spans="2:17" x14ac:dyDescent="0.25">
      <c r="B31" t="s">
        <v>6</v>
      </c>
      <c r="C31" s="3" t="s">
        <v>11</v>
      </c>
      <c r="D31" s="20"/>
      <c r="E31" s="6">
        <f>2/3</f>
        <v>0.66666666666666663</v>
      </c>
      <c r="F31" s="6">
        <v>0.5</v>
      </c>
      <c r="G31" s="6">
        <v>0.33333333333333331</v>
      </c>
      <c r="H31" s="6">
        <v>0.2</v>
      </c>
      <c r="I31" s="6">
        <v>0.5</v>
      </c>
      <c r="J31" s="6">
        <v>1</v>
      </c>
      <c r="K31" s="18">
        <v>5</v>
      </c>
      <c r="L31" s="18">
        <f>AVERAGE(E31:G31,I31:J31)</f>
        <v>0.6</v>
      </c>
      <c r="M31" s="24">
        <f t="shared" si="0"/>
        <v>27.784810126582276</v>
      </c>
      <c r="N31" s="25">
        <v>16</v>
      </c>
      <c r="P31" s="8"/>
      <c r="Q31" s="8"/>
    </row>
    <row r="32" spans="2:17" x14ac:dyDescent="0.25">
      <c r="B32">
        <v>446079</v>
      </c>
      <c r="C32" s="3" t="s">
        <v>11</v>
      </c>
      <c r="D32" s="21">
        <v>44588</v>
      </c>
      <c r="E32" s="6">
        <f>2/3</f>
        <v>0.66666666666666663</v>
      </c>
      <c r="F32" s="6">
        <v>0</v>
      </c>
      <c r="G32" s="17">
        <v>0</v>
      </c>
      <c r="H32" s="17">
        <v>0</v>
      </c>
      <c r="I32" s="6">
        <v>0</v>
      </c>
      <c r="J32" s="6">
        <v>0.6</v>
      </c>
      <c r="K32" s="18"/>
      <c r="L32" s="18">
        <f>AVERAGE(E32:G32,I32:J32)</f>
        <v>0.2533333333333333</v>
      </c>
      <c r="M32" s="24">
        <f t="shared" si="0"/>
        <v>9.6202531645569618</v>
      </c>
      <c r="N32" s="25">
        <v>16</v>
      </c>
      <c r="P32" s="8"/>
      <c r="Q32" s="8"/>
    </row>
    <row r="33" spans="2:17" x14ac:dyDescent="0.25">
      <c r="B33">
        <v>456612</v>
      </c>
      <c r="C33" s="9" t="s">
        <v>14</v>
      </c>
      <c r="D33" s="21">
        <v>44588</v>
      </c>
      <c r="E33" s="6">
        <f>2/3</f>
        <v>0.66666666666666663</v>
      </c>
      <c r="F33" s="6">
        <v>0</v>
      </c>
      <c r="G33" s="6">
        <v>0.66666666666666663</v>
      </c>
      <c r="H33" s="6">
        <v>0.5</v>
      </c>
      <c r="I33" s="6">
        <v>0.25</v>
      </c>
      <c r="J33" s="6">
        <v>0.1</v>
      </c>
      <c r="K33" s="18"/>
      <c r="L33" s="18">
        <f>AVERAGE(E33,G33:J33)</f>
        <v>0.43666666666666665</v>
      </c>
      <c r="M33" s="24">
        <f t="shared" si="0"/>
        <v>16.582278481012654</v>
      </c>
      <c r="N33" s="25">
        <v>14</v>
      </c>
      <c r="P33" s="8"/>
      <c r="Q33" s="8"/>
    </row>
    <row r="34" spans="2:17" x14ac:dyDescent="0.25">
      <c r="B34">
        <v>443176</v>
      </c>
      <c r="C34" s="11" t="s">
        <v>16</v>
      </c>
      <c r="D34" s="21">
        <v>44588</v>
      </c>
      <c r="E34" s="6">
        <f>1/3</f>
        <v>0.33333333333333331</v>
      </c>
      <c r="F34" s="6">
        <v>0.5</v>
      </c>
      <c r="G34" s="6">
        <v>0.66666666666666663</v>
      </c>
      <c r="H34" s="6">
        <v>0.7</v>
      </c>
      <c r="I34" s="6">
        <v>0.35</v>
      </c>
      <c r="J34" s="6">
        <v>1</v>
      </c>
      <c r="K34" s="18">
        <v>5</v>
      </c>
      <c r="L34" s="18">
        <f>AVERAGE(F34:J34)</f>
        <v>0.64333333333333331</v>
      </c>
      <c r="M34" s="24">
        <f t="shared" si="0"/>
        <v>29.430379746835442</v>
      </c>
      <c r="N34" s="25">
        <v>19</v>
      </c>
      <c r="P34" s="8"/>
      <c r="Q34" s="8"/>
    </row>
    <row r="35" spans="2:17" x14ac:dyDescent="0.25">
      <c r="B35">
        <v>443219</v>
      </c>
      <c r="C35" s="9" t="s">
        <v>14</v>
      </c>
      <c r="D35" s="20"/>
      <c r="E35" s="17">
        <v>0</v>
      </c>
      <c r="F35" s="6">
        <v>0</v>
      </c>
      <c r="G35" s="6">
        <v>0.33333333333333331</v>
      </c>
      <c r="H35" s="6">
        <v>0</v>
      </c>
      <c r="I35" s="6">
        <v>0</v>
      </c>
      <c r="J35" s="6">
        <v>0.3</v>
      </c>
      <c r="K35" s="18">
        <v>5</v>
      </c>
      <c r="L35" s="18">
        <f t="shared" ref="L35:L36" si="2">AVERAGE(F35:J35)</f>
        <v>0.12666666666666665</v>
      </c>
      <c r="M35" s="24">
        <f t="shared" si="0"/>
        <v>9.8101265822784818</v>
      </c>
      <c r="N35" s="25">
        <v>14</v>
      </c>
      <c r="P35" s="8"/>
      <c r="Q35" s="8"/>
    </row>
    <row r="36" spans="2:17" x14ac:dyDescent="0.25">
      <c r="B36">
        <v>447434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8"/>
      <c r="L36" s="18">
        <f t="shared" si="2"/>
        <v>0</v>
      </c>
      <c r="M36" s="24">
        <f t="shared" si="0"/>
        <v>0</v>
      </c>
      <c r="N36" s="25">
        <v>0</v>
      </c>
      <c r="P36" s="8"/>
      <c r="Q36" s="8"/>
    </row>
    <row r="37" spans="2:17" x14ac:dyDescent="0.25">
      <c r="B37">
        <v>443206</v>
      </c>
      <c r="C37" s="11" t="s">
        <v>16</v>
      </c>
      <c r="D37" s="20"/>
      <c r="E37" s="6">
        <f>1/3</f>
        <v>0.33333333333333331</v>
      </c>
      <c r="F37" s="6">
        <v>0.5</v>
      </c>
      <c r="G37" s="6">
        <v>0.33333333333333331</v>
      </c>
      <c r="H37" s="6">
        <v>0.5</v>
      </c>
      <c r="I37" s="6">
        <v>0</v>
      </c>
      <c r="J37" s="6">
        <v>1</v>
      </c>
      <c r="K37" s="18">
        <v>5</v>
      </c>
      <c r="L37" s="18">
        <f>AVERAGE(E37:H37,J37)</f>
        <v>0.53333333333333333</v>
      </c>
      <c r="M37" s="24">
        <f t="shared" si="0"/>
        <v>25.253164556962023</v>
      </c>
      <c r="N37" s="25">
        <v>19</v>
      </c>
      <c r="P37" s="8"/>
      <c r="Q37" s="8"/>
    </row>
    <row r="38" spans="2:17" x14ac:dyDescent="0.25">
      <c r="B38">
        <v>443021</v>
      </c>
      <c r="C38" s="11" t="s">
        <v>16</v>
      </c>
      <c r="D38" s="20"/>
      <c r="E38" s="17">
        <v>0</v>
      </c>
      <c r="F38" s="6">
        <v>0.5</v>
      </c>
      <c r="G38" s="6">
        <v>1</v>
      </c>
      <c r="H38" s="6">
        <v>1</v>
      </c>
      <c r="I38" s="6">
        <v>0.25</v>
      </c>
      <c r="J38" s="6">
        <v>0.6</v>
      </c>
      <c r="K38" s="18">
        <v>5</v>
      </c>
      <c r="L38" s="18">
        <f>AVERAGE(F38:J38)</f>
        <v>0.67</v>
      </c>
      <c r="M38" s="24">
        <f t="shared" si="0"/>
        <v>30</v>
      </c>
      <c r="N38" s="25">
        <v>19</v>
      </c>
      <c r="P38" s="8"/>
      <c r="Q38" s="8"/>
    </row>
    <row r="39" spans="2:17" x14ac:dyDescent="0.25">
      <c r="B39">
        <v>444781</v>
      </c>
      <c r="C39" s="7" t="s">
        <v>13</v>
      </c>
      <c r="D39" s="20"/>
      <c r="E39" s="6">
        <f>1/3</f>
        <v>0.33333333333333331</v>
      </c>
      <c r="F39" s="6">
        <v>0</v>
      </c>
      <c r="G39" s="6">
        <v>0.66666666666666663</v>
      </c>
      <c r="H39" s="6">
        <v>0.7</v>
      </c>
      <c r="I39" s="6">
        <v>0.75</v>
      </c>
      <c r="J39" s="6">
        <v>0.3</v>
      </c>
      <c r="K39" s="18">
        <v>5</v>
      </c>
      <c r="L39" s="18">
        <f>AVERAGE(E39,G39:J39)</f>
        <v>0.55000000000000004</v>
      </c>
      <c r="M39" s="24">
        <f t="shared" si="0"/>
        <v>25.88607594936709</v>
      </c>
      <c r="N39" s="25">
        <v>15</v>
      </c>
      <c r="P39" s="8"/>
      <c r="Q39" s="8"/>
    </row>
    <row r="40" spans="2:17" x14ac:dyDescent="0.25">
      <c r="B40">
        <v>445911</v>
      </c>
      <c r="C40" s="7" t="s">
        <v>13</v>
      </c>
      <c r="D40" s="21">
        <v>44588</v>
      </c>
      <c r="E40" s="6">
        <f>1/3</f>
        <v>0.33333333333333331</v>
      </c>
      <c r="F40" s="6">
        <v>0.75</v>
      </c>
      <c r="G40" s="6">
        <v>0.33333333333333331</v>
      </c>
      <c r="H40" s="6">
        <v>1</v>
      </c>
      <c r="I40" s="6">
        <v>0.25</v>
      </c>
      <c r="J40" s="6">
        <v>0.6</v>
      </c>
      <c r="K40" s="18">
        <v>5</v>
      </c>
      <c r="L40" s="18">
        <f>AVERAGE(E40:H40,J40)</f>
        <v>0.60333333333333328</v>
      </c>
      <c r="M40" s="24">
        <f t="shared" si="0"/>
        <v>27.911392405063289</v>
      </c>
      <c r="N40" s="25">
        <v>15</v>
      </c>
      <c r="P40" s="8"/>
      <c r="Q40" s="8"/>
    </row>
    <row r="41" spans="2:17" x14ac:dyDescent="0.25">
      <c r="B41">
        <v>439240</v>
      </c>
      <c r="C41" s="13" t="s">
        <v>18</v>
      </c>
      <c r="D41" s="19">
        <v>44581</v>
      </c>
      <c r="E41" s="6">
        <v>0</v>
      </c>
      <c r="F41" s="6">
        <v>0</v>
      </c>
      <c r="G41" s="17">
        <v>0</v>
      </c>
      <c r="H41" s="17">
        <v>0</v>
      </c>
      <c r="I41" s="17">
        <v>0</v>
      </c>
      <c r="J41" s="17">
        <v>0</v>
      </c>
      <c r="K41" s="18"/>
      <c r="L41" s="18">
        <f>AVERAGE(E41:H41,J41)</f>
        <v>0</v>
      </c>
      <c r="M41" s="24">
        <f t="shared" si="0"/>
        <v>0</v>
      </c>
      <c r="N41" s="25">
        <v>0</v>
      </c>
      <c r="P41" s="8"/>
      <c r="Q41" s="8"/>
    </row>
    <row r="42" spans="2:17" x14ac:dyDescent="0.25">
      <c r="B42" t="s">
        <v>5</v>
      </c>
      <c r="C42" s="4" t="s">
        <v>10</v>
      </c>
      <c r="D42" s="21"/>
      <c r="E42" s="6">
        <f>1/3</f>
        <v>0.33333333333333331</v>
      </c>
      <c r="F42" s="6">
        <v>0</v>
      </c>
      <c r="G42" s="6">
        <v>1</v>
      </c>
      <c r="H42" s="6">
        <v>0.5</v>
      </c>
      <c r="I42" s="6">
        <v>0.75</v>
      </c>
      <c r="J42" s="6">
        <v>0.3</v>
      </c>
      <c r="K42" s="18">
        <v>5</v>
      </c>
      <c r="L42" s="18">
        <f>AVERAGE(E42,G42:J42)</f>
        <v>0.57666666666666655</v>
      </c>
      <c r="M42" s="24">
        <f t="shared" si="0"/>
        <v>26.898734177215186</v>
      </c>
      <c r="N42" s="25">
        <v>13</v>
      </c>
      <c r="P42" s="8"/>
      <c r="Q42" s="8"/>
    </row>
    <row r="43" spans="2:17" x14ac:dyDescent="0.25">
      <c r="B43">
        <v>444811</v>
      </c>
      <c r="C43" s="7" t="s">
        <v>13</v>
      </c>
      <c r="D43" s="20"/>
      <c r="E43" s="6">
        <v>0</v>
      </c>
      <c r="F43" s="6">
        <v>0.5</v>
      </c>
      <c r="G43" s="6">
        <v>0.66666666666666663</v>
      </c>
      <c r="H43" s="6">
        <v>0.6</v>
      </c>
      <c r="I43" s="6">
        <v>0</v>
      </c>
      <c r="J43" s="6">
        <v>0.6</v>
      </c>
      <c r="K43" s="18">
        <v>5</v>
      </c>
      <c r="L43" s="18">
        <f>AVERAGE(E43:H43,J43)</f>
        <v>0.47333333333333333</v>
      </c>
      <c r="M43" s="24">
        <f t="shared" si="0"/>
        <v>22.974683544303797</v>
      </c>
      <c r="N43" s="25">
        <v>15</v>
      </c>
      <c r="P43" s="8"/>
      <c r="Q43" s="8"/>
    </row>
    <row r="44" spans="2:17" x14ac:dyDescent="0.25">
      <c r="P44" s="8"/>
      <c r="Q44" s="8"/>
    </row>
    <row r="45" spans="2:17" x14ac:dyDescent="0.25">
      <c r="B45">
        <v>444578</v>
      </c>
      <c r="C45" s="14" t="s">
        <v>19</v>
      </c>
      <c r="D45" s="21"/>
      <c r="E45" s="6">
        <v>0</v>
      </c>
      <c r="F45" s="6">
        <v>0</v>
      </c>
      <c r="G45" s="17">
        <v>0</v>
      </c>
      <c r="H45" s="6">
        <v>0.2</v>
      </c>
      <c r="I45" s="6">
        <v>0</v>
      </c>
      <c r="J45" s="17">
        <v>0</v>
      </c>
      <c r="K45" s="18"/>
      <c r="L45" s="18">
        <f>AVERAGE(F45:J45)</f>
        <v>0.04</v>
      </c>
      <c r="M45" s="24">
        <f t="shared" si="0"/>
        <v>1.5189873417721518</v>
      </c>
      <c r="N45" s="25">
        <v>15</v>
      </c>
      <c r="P45" s="8"/>
      <c r="Q45" s="8"/>
    </row>
    <row r="46" spans="2:17" x14ac:dyDescent="0.25">
      <c r="B46">
        <v>444579</v>
      </c>
      <c r="C46" s="11" t="s">
        <v>20</v>
      </c>
      <c r="D46" s="21">
        <v>44588</v>
      </c>
      <c r="E46" s="6">
        <v>0</v>
      </c>
      <c r="F46" s="6">
        <v>0.75</v>
      </c>
      <c r="G46" s="6">
        <v>1</v>
      </c>
      <c r="H46" s="6">
        <v>0.2</v>
      </c>
      <c r="I46" s="6">
        <v>0.25</v>
      </c>
      <c r="J46" s="6">
        <v>0.1</v>
      </c>
      <c r="K46" s="18">
        <v>5</v>
      </c>
      <c r="L46" s="18">
        <f t="shared" ref="L46:L47" si="3">AVERAGE(F46:J46)</f>
        <v>0.46000000000000008</v>
      </c>
      <c r="M46" s="24">
        <f t="shared" si="0"/>
        <v>22.468354430379751</v>
      </c>
      <c r="N46" s="25">
        <v>5</v>
      </c>
      <c r="P46" s="8"/>
      <c r="Q46" s="8"/>
    </row>
    <row r="47" spans="2:17" x14ac:dyDescent="0.25">
      <c r="B47">
        <v>428369</v>
      </c>
      <c r="C47" s="10" t="s">
        <v>15</v>
      </c>
      <c r="D47" s="21">
        <v>44588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8"/>
      <c r="L47" s="18">
        <f t="shared" si="3"/>
        <v>0</v>
      </c>
      <c r="M47" s="24">
        <f t="shared" si="0"/>
        <v>0</v>
      </c>
      <c r="N47" s="25"/>
      <c r="P47" s="8"/>
      <c r="Q47" s="8"/>
    </row>
    <row r="48" spans="2:17" x14ac:dyDescent="0.25">
      <c r="B48">
        <v>444590</v>
      </c>
      <c r="C48" s="13" t="s">
        <v>18</v>
      </c>
      <c r="D48" s="20"/>
      <c r="E48" s="6">
        <f>1/3</f>
        <v>0.33333333333333331</v>
      </c>
      <c r="F48" s="6">
        <v>1</v>
      </c>
      <c r="G48" s="6">
        <v>1</v>
      </c>
      <c r="H48" s="6">
        <v>0.6</v>
      </c>
      <c r="I48" s="6">
        <v>0</v>
      </c>
      <c r="J48" s="6">
        <v>0.1</v>
      </c>
      <c r="K48" s="18">
        <v>5</v>
      </c>
      <c r="L48" s="18">
        <f>AVERAGE(E48:H48,J48)</f>
        <v>0.60666666666666669</v>
      </c>
      <c r="M48" s="24">
        <f t="shared" si="0"/>
        <v>28.037974683544302</v>
      </c>
      <c r="N48" s="25">
        <v>20</v>
      </c>
      <c r="P48" s="8"/>
      <c r="Q48" s="8"/>
    </row>
    <row r="49" spans="2:17" x14ac:dyDescent="0.25">
      <c r="B49">
        <v>444181</v>
      </c>
      <c r="C49" s="13" t="s">
        <v>18</v>
      </c>
      <c r="D49" s="21">
        <v>44588</v>
      </c>
      <c r="E49" s="6">
        <f>2/3</f>
        <v>0.66666666666666663</v>
      </c>
      <c r="F49" s="6">
        <v>1</v>
      </c>
      <c r="G49" s="6">
        <v>0.66666666666666663</v>
      </c>
      <c r="H49" s="6">
        <v>0.1</v>
      </c>
      <c r="I49" s="6">
        <v>0.25</v>
      </c>
      <c r="J49" s="6">
        <v>0.3</v>
      </c>
      <c r="K49" s="18">
        <v>5</v>
      </c>
      <c r="L49" s="18">
        <f>AVERAGE(E49:G49,I49:J49)</f>
        <v>0.57666666666666655</v>
      </c>
      <c r="M49" s="24">
        <f t="shared" si="0"/>
        <v>26.898734177215186</v>
      </c>
      <c r="N49" s="25">
        <v>20</v>
      </c>
      <c r="P49" s="8"/>
      <c r="Q49" s="8"/>
    </row>
    <row r="50" spans="2:17" x14ac:dyDescent="0.25">
      <c r="B50">
        <v>409344</v>
      </c>
      <c r="C50" s="11" t="s">
        <v>20</v>
      </c>
      <c r="D50" s="20"/>
      <c r="E50" s="6">
        <v>0</v>
      </c>
      <c r="F50" s="17">
        <v>0</v>
      </c>
      <c r="G50" s="17">
        <v>0</v>
      </c>
      <c r="H50" s="17">
        <v>0</v>
      </c>
      <c r="I50" s="6">
        <v>0</v>
      </c>
      <c r="J50" s="6">
        <v>0.1</v>
      </c>
      <c r="K50" s="18">
        <v>5</v>
      </c>
      <c r="L50" s="18">
        <f t="shared" ref="L50:L51" si="4">AVERAGE(E50:G50,I50:J50)</f>
        <v>0.02</v>
      </c>
      <c r="M50" s="24">
        <f t="shared" si="0"/>
        <v>5.7594936708860756</v>
      </c>
      <c r="N50" s="25">
        <v>5</v>
      </c>
      <c r="P50" s="8"/>
      <c r="Q50" s="8"/>
    </row>
    <row r="51" spans="2:17" x14ac:dyDescent="0.25">
      <c r="B51">
        <v>418659</v>
      </c>
      <c r="C51" s="16" t="s">
        <v>21</v>
      </c>
      <c r="D51" s="20"/>
      <c r="E51" s="6">
        <f>1/3</f>
        <v>0.33333333333333331</v>
      </c>
      <c r="F51" s="17">
        <v>0</v>
      </c>
      <c r="G51" s="17">
        <v>0</v>
      </c>
      <c r="H51" s="17">
        <v>0</v>
      </c>
      <c r="I51" s="6">
        <v>0.25</v>
      </c>
      <c r="J51" s="6">
        <v>0.3</v>
      </c>
      <c r="K51" s="18">
        <v>5</v>
      </c>
      <c r="L51" s="18">
        <f t="shared" si="4"/>
        <v>0.17666666666666667</v>
      </c>
      <c r="M51" s="24">
        <f t="shared" si="0"/>
        <v>11.708860759493671</v>
      </c>
      <c r="N51" s="25">
        <v>13</v>
      </c>
      <c r="P51" s="8"/>
      <c r="Q51" s="8"/>
    </row>
    <row r="52" spans="2:17" x14ac:dyDescent="0.25">
      <c r="B52" s="15">
        <v>445129</v>
      </c>
      <c r="C52" s="12" t="s">
        <v>17</v>
      </c>
      <c r="D52" s="20"/>
      <c r="E52" s="6">
        <f>2/3</f>
        <v>0.66666666666666663</v>
      </c>
      <c r="F52" s="6">
        <v>1</v>
      </c>
      <c r="G52" s="6">
        <v>0.33333333333333331</v>
      </c>
      <c r="H52" s="6">
        <v>0</v>
      </c>
      <c r="I52" s="6">
        <v>0.1</v>
      </c>
      <c r="J52" s="6">
        <v>0.1</v>
      </c>
      <c r="K52" s="18">
        <v>5</v>
      </c>
      <c r="L52" s="18">
        <f>AVERAGE(E52:G52,I52:J52)</f>
        <v>0.43999999999999995</v>
      </c>
      <c r="M52" s="24">
        <f t="shared" si="0"/>
        <v>21.708860759493668</v>
      </c>
      <c r="N52" s="25">
        <v>15</v>
      </c>
      <c r="P52" s="8"/>
      <c r="Q52" s="8"/>
    </row>
    <row r="53" spans="2:17" x14ac:dyDescent="0.25">
      <c r="B53" s="15">
        <v>425124</v>
      </c>
      <c r="C53" s="4" t="s">
        <v>10</v>
      </c>
      <c r="D53" s="20"/>
      <c r="E53" s="6">
        <f>2/3</f>
        <v>0.66666666666666663</v>
      </c>
      <c r="F53" s="6">
        <v>0</v>
      </c>
      <c r="G53" s="6">
        <v>0.66666666666666663</v>
      </c>
      <c r="H53" s="17">
        <v>0</v>
      </c>
      <c r="I53" s="6">
        <v>0.25</v>
      </c>
      <c r="J53" s="6">
        <v>0.6</v>
      </c>
      <c r="K53" s="18"/>
      <c r="L53" s="18">
        <f>AVERAGE(E53:G53,I53:J53)</f>
        <v>0.43666666666666665</v>
      </c>
      <c r="M53" s="24">
        <f t="shared" si="0"/>
        <v>16.582278481012654</v>
      </c>
      <c r="N53" s="25">
        <v>19</v>
      </c>
      <c r="P53" s="8"/>
      <c r="Q53" s="8"/>
    </row>
    <row r="54" spans="2:17" x14ac:dyDescent="0.25">
      <c r="B54" s="15">
        <v>423278</v>
      </c>
      <c r="C54" s="4" t="s">
        <v>10</v>
      </c>
      <c r="D54" s="21">
        <v>44588</v>
      </c>
      <c r="E54" s="6">
        <v>0</v>
      </c>
      <c r="F54" s="6">
        <v>0</v>
      </c>
      <c r="G54" s="6">
        <v>0.33333333333333331</v>
      </c>
      <c r="H54" s="6">
        <v>0.5</v>
      </c>
      <c r="I54" s="6">
        <v>0.25</v>
      </c>
      <c r="J54" s="6">
        <v>0.6</v>
      </c>
      <c r="K54" s="18">
        <v>5</v>
      </c>
      <c r="L54" s="18">
        <f>AVERAGE(F54:J54)</f>
        <v>0.33666666666666661</v>
      </c>
      <c r="M54" s="24">
        <f t="shared" si="0"/>
        <v>17.784810126582276</v>
      </c>
      <c r="N54" s="25">
        <v>19</v>
      </c>
      <c r="P54" s="8"/>
      <c r="Q54" s="8"/>
    </row>
    <row r="55" spans="2:17" x14ac:dyDescent="0.25">
      <c r="B55" s="15">
        <v>424768</v>
      </c>
      <c r="C55" s="3" t="s">
        <v>11</v>
      </c>
      <c r="D55" s="20"/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8"/>
      <c r="L55" s="18">
        <f>AVERAGE(F55:J55)</f>
        <v>0</v>
      </c>
      <c r="M55" s="24">
        <f t="shared" si="0"/>
        <v>0</v>
      </c>
      <c r="N55" s="25">
        <v>7</v>
      </c>
      <c r="P55" s="8"/>
      <c r="Q55" s="8"/>
    </row>
    <row r="56" spans="2:17" x14ac:dyDescent="0.25">
      <c r="B56" s="15">
        <v>444596</v>
      </c>
      <c r="C56" s="7" t="s">
        <v>13</v>
      </c>
      <c r="D56" s="20"/>
      <c r="E56" s="6">
        <f>2/3</f>
        <v>0.66666666666666663</v>
      </c>
      <c r="F56" s="6">
        <v>0.65</v>
      </c>
      <c r="G56" s="6">
        <v>1</v>
      </c>
      <c r="H56" s="6">
        <v>0.6</v>
      </c>
      <c r="I56" s="6">
        <v>0.25</v>
      </c>
      <c r="J56" s="6">
        <v>0.6</v>
      </c>
      <c r="K56" s="18"/>
      <c r="L56" s="18">
        <f>AVERAGE(E56:H56,J56)</f>
        <v>0.70333333333333337</v>
      </c>
      <c r="M56" s="24">
        <f t="shared" si="0"/>
        <v>26.708860759493671</v>
      </c>
      <c r="N56" s="25">
        <v>15</v>
      </c>
      <c r="P56" s="8"/>
      <c r="Q56" s="8"/>
    </row>
    <row r="57" spans="2:17" x14ac:dyDescent="0.25">
      <c r="B57" s="15">
        <v>437825</v>
      </c>
      <c r="C57" s="3" t="s">
        <v>11</v>
      </c>
      <c r="D57" s="21">
        <v>44581</v>
      </c>
      <c r="E57" s="6">
        <f>1/3</f>
        <v>0.33333333333333331</v>
      </c>
      <c r="F57" s="17">
        <v>0</v>
      </c>
      <c r="G57" s="6">
        <v>1</v>
      </c>
      <c r="H57" s="6">
        <v>0.5</v>
      </c>
      <c r="I57" s="6">
        <v>0</v>
      </c>
      <c r="J57" s="6">
        <v>0.3</v>
      </c>
      <c r="K57" s="18">
        <v>5</v>
      </c>
      <c r="L57" s="18">
        <f>AVERAGE(E57:H57,J57)</f>
        <v>0.42666666666666664</v>
      </c>
      <c r="M57" s="24">
        <f t="shared" si="0"/>
        <v>21.202531645569618</v>
      </c>
      <c r="N57" s="25">
        <v>7</v>
      </c>
      <c r="P57" s="8"/>
      <c r="Q57" s="8"/>
    </row>
    <row r="58" spans="2:17" x14ac:dyDescent="0.25">
      <c r="B58" s="15">
        <v>444191</v>
      </c>
      <c r="C58" s="14" t="s">
        <v>19</v>
      </c>
      <c r="D58" s="21">
        <v>44588</v>
      </c>
      <c r="E58" s="17">
        <v>0</v>
      </c>
      <c r="F58" s="6">
        <v>0</v>
      </c>
      <c r="G58" s="6">
        <v>0.33333333333333331</v>
      </c>
      <c r="H58" s="17">
        <v>0</v>
      </c>
      <c r="I58" s="17">
        <v>0</v>
      </c>
      <c r="J58" s="17">
        <v>0</v>
      </c>
      <c r="K58" s="18"/>
      <c r="L58" s="18">
        <f>AVERAGE(E58:H58,J58)</f>
        <v>6.6666666666666666E-2</v>
      </c>
      <c r="M58" s="24">
        <f t="shared" si="0"/>
        <v>2.5316455696202529</v>
      </c>
      <c r="N58" s="25">
        <v>9</v>
      </c>
      <c r="P58" s="8"/>
      <c r="Q58" s="8"/>
    </row>
    <row r="59" spans="2:17" x14ac:dyDescent="0.25">
      <c r="B59">
        <v>444192</v>
      </c>
      <c r="C59" s="7" t="s">
        <v>13</v>
      </c>
      <c r="D59" s="20"/>
      <c r="E59" s="6">
        <v>0</v>
      </c>
      <c r="F59" s="6">
        <v>0</v>
      </c>
      <c r="G59" s="17">
        <v>0</v>
      </c>
      <c r="H59" s="17">
        <v>0</v>
      </c>
      <c r="I59" s="6">
        <v>0</v>
      </c>
      <c r="J59" s="6">
        <v>0.3</v>
      </c>
      <c r="K59" s="18">
        <v>5</v>
      </c>
      <c r="L59" s="18">
        <f>AVERAGE(E59:H59,J59)</f>
        <v>0.06</v>
      </c>
      <c r="M59" s="24">
        <f t="shared" si="0"/>
        <v>7.2784810126582276</v>
      </c>
      <c r="N59" s="25">
        <v>15</v>
      </c>
      <c r="P59" s="8"/>
      <c r="Q59" s="8"/>
    </row>
    <row r="60" spans="2:17" x14ac:dyDescent="0.25">
      <c r="B60">
        <v>423796</v>
      </c>
      <c r="C60" s="16" t="s">
        <v>21</v>
      </c>
      <c r="D60" s="21">
        <v>44581</v>
      </c>
      <c r="E60" s="6">
        <f>1/3</f>
        <v>0.33333333333333331</v>
      </c>
      <c r="F60" s="6">
        <v>0.5</v>
      </c>
      <c r="G60" s="17">
        <v>0</v>
      </c>
      <c r="H60" s="6">
        <v>0.5</v>
      </c>
      <c r="I60" s="17">
        <v>0</v>
      </c>
      <c r="J60" s="17">
        <v>0</v>
      </c>
      <c r="K60" s="18">
        <v>5</v>
      </c>
      <c r="L60" s="18">
        <f>AVERAGE(E60:H60,J60)</f>
        <v>0.26666666666666666</v>
      </c>
      <c r="M60" s="24">
        <f t="shared" si="0"/>
        <v>15.126582278481012</v>
      </c>
      <c r="N60" s="25">
        <v>13</v>
      </c>
      <c r="P60" s="8"/>
      <c r="Q60" s="8"/>
    </row>
    <row r="61" spans="2:17" x14ac:dyDescent="0.25">
      <c r="B61">
        <v>444633</v>
      </c>
      <c r="C61" s="7" t="s">
        <v>13</v>
      </c>
      <c r="D61" s="21">
        <v>44588</v>
      </c>
      <c r="E61" s="6">
        <v>0</v>
      </c>
      <c r="F61" s="6">
        <v>1</v>
      </c>
      <c r="G61" s="6">
        <v>1</v>
      </c>
      <c r="H61" s="6">
        <v>0.6</v>
      </c>
      <c r="I61" s="6">
        <v>0.75</v>
      </c>
      <c r="J61" s="6">
        <v>0.6</v>
      </c>
      <c r="K61" s="18"/>
      <c r="L61" s="18">
        <f>AVERAGE(F61:J61)</f>
        <v>0.79</v>
      </c>
      <c r="M61" s="24">
        <f t="shared" si="0"/>
        <v>30</v>
      </c>
      <c r="N61" s="25">
        <v>15</v>
      </c>
      <c r="P61" s="8"/>
      <c r="Q61" s="8"/>
    </row>
    <row r="62" spans="2:17" x14ac:dyDescent="0.25">
      <c r="B62">
        <v>430272</v>
      </c>
      <c r="C62" s="14" t="s">
        <v>19</v>
      </c>
      <c r="D62" s="20"/>
      <c r="E62" s="6">
        <f>1/3</f>
        <v>0.33333333333333331</v>
      </c>
      <c r="F62" s="6">
        <v>0</v>
      </c>
      <c r="G62" s="6">
        <v>0</v>
      </c>
      <c r="H62" s="6">
        <v>0.6</v>
      </c>
      <c r="I62" s="6">
        <v>0</v>
      </c>
      <c r="J62" s="6">
        <v>0.3</v>
      </c>
      <c r="K62" s="18">
        <v>5</v>
      </c>
      <c r="L62" s="18">
        <f>AVERAGE(E62:H62,J62)</f>
        <v>0.24666666666666667</v>
      </c>
      <c r="M62" s="24">
        <f t="shared" si="0"/>
        <v>14.367088607594937</v>
      </c>
      <c r="N62" s="25">
        <v>15</v>
      </c>
      <c r="P62" s="8"/>
      <c r="Q62" s="8"/>
    </row>
    <row r="63" spans="2:17" x14ac:dyDescent="0.25">
      <c r="B63">
        <v>422525</v>
      </c>
      <c r="C63" s="3" t="s">
        <v>11</v>
      </c>
      <c r="D63" s="20"/>
      <c r="E63" s="17">
        <v>0</v>
      </c>
      <c r="F63" s="17">
        <v>0</v>
      </c>
      <c r="G63" s="6">
        <v>0.66666666666666663</v>
      </c>
      <c r="H63" s="17">
        <v>0</v>
      </c>
      <c r="I63" s="17">
        <v>0</v>
      </c>
      <c r="J63" s="17">
        <v>0</v>
      </c>
      <c r="K63" s="18"/>
      <c r="L63" s="18">
        <f>AVERAGE(E63:H63,J63)</f>
        <v>0.13333333333333333</v>
      </c>
      <c r="M63" s="24">
        <f t="shared" si="0"/>
        <v>5.0632911392405058</v>
      </c>
      <c r="N63" s="25">
        <v>7</v>
      </c>
      <c r="P63" s="8"/>
      <c r="Q63" s="8"/>
    </row>
    <row r="64" spans="2:17" x14ac:dyDescent="0.25">
      <c r="B64">
        <v>422527</v>
      </c>
      <c r="C64" s="16" t="s">
        <v>21</v>
      </c>
      <c r="D64" s="20"/>
      <c r="E64" s="6">
        <f>2/3</f>
        <v>0.66666666666666663</v>
      </c>
      <c r="F64" s="6">
        <v>0</v>
      </c>
      <c r="G64" s="6">
        <v>0.66666666666666663</v>
      </c>
      <c r="H64" s="17">
        <v>0</v>
      </c>
      <c r="I64" s="6">
        <v>0.25</v>
      </c>
      <c r="J64" s="6">
        <v>0.1</v>
      </c>
      <c r="K64" s="18">
        <v>5</v>
      </c>
      <c r="L64" s="18">
        <f>AVERAGE(E64:G64,I64:J64)</f>
        <v>0.33666666666666667</v>
      </c>
      <c r="M64" s="24">
        <f t="shared" si="0"/>
        <v>17.784810126582279</v>
      </c>
      <c r="N64" s="25">
        <v>13</v>
      </c>
      <c r="P64" s="8"/>
      <c r="Q64" s="8"/>
    </row>
    <row r="65" spans="2:18" x14ac:dyDescent="0.25">
      <c r="B65" s="15">
        <v>412957</v>
      </c>
      <c r="C65" s="4" t="s">
        <v>10</v>
      </c>
      <c r="D65" s="20"/>
      <c r="E65" s="6">
        <f>1/3</f>
        <v>0.33333333333333331</v>
      </c>
      <c r="F65" s="6">
        <v>0</v>
      </c>
      <c r="G65" s="17">
        <v>0</v>
      </c>
      <c r="H65" s="17">
        <v>0</v>
      </c>
      <c r="I65" s="17">
        <v>0</v>
      </c>
      <c r="J65" s="17">
        <v>0</v>
      </c>
      <c r="K65" s="18"/>
      <c r="L65" s="18">
        <f>AVERAGE(E65:G65,I65:J65)</f>
        <v>6.6666666666666666E-2</v>
      </c>
      <c r="M65" s="24">
        <f t="shared" si="0"/>
        <v>2.5316455696202529</v>
      </c>
      <c r="N65" s="25">
        <v>19</v>
      </c>
      <c r="P65" s="8"/>
      <c r="Q65" s="8"/>
    </row>
    <row r="66" spans="2:18" x14ac:dyDescent="0.25">
      <c r="B66">
        <v>437980</v>
      </c>
      <c r="C66" s="12" t="s">
        <v>17</v>
      </c>
      <c r="D66" s="21">
        <v>44588</v>
      </c>
      <c r="E66" s="6">
        <v>0</v>
      </c>
      <c r="F66" s="6">
        <v>1</v>
      </c>
      <c r="G66" s="6">
        <v>0.66666666666666663</v>
      </c>
      <c r="H66" s="6">
        <v>0.7</v>
      </c>
      <c r="I66" s="6">
        <v>0</v>
      </c>
      <c r="J66" s="6">
        <v>1</v>
      </c>
      <c r="K66" s="18"/>
      <c r="L66" s="18">
        <f>AVERAGE(E66:H66,J66)</f>
        <v>0.67333333333333323</v>
      </c>
      <c r="M66" s="24">
        <f t="shared" si="0"/>
        <v>25.569620253164551</v>
      </c>
      <c r="N66" s="25">
        <v>15</v>
      </c>
      <c r="P66" s="8"/>
      <c r="Q66" s="8"/>
    </row>
    <row r="67" spans="2:18" x14ac:dyDescent="0.25">
      <c r="B67">
        <v>415899</v>
      </c>
      <c r="C67" s="10" t="s">
        <v>15</v>
      </c>
      <c r="D67" s="20"/>
      <c r="E67" s="6">
        <f>1/3</f>
        <v>0.33333333333333331</v>
      </c>
      <c r="F67" s="6">
        <v>0</v>
      </c>
      <c r="G67" s="6">
        <v>0</v>
      </c>
      <c r="H67" s="6">
        <v>0.3</v>
      </c>
      <c r="I67" s="6">
        <v>0</v>
      </c>
      <c r="J67" s="6">
        <v>0.1</v>
      </c>
      <c r="K67" s="18"/>
      <c r="L67" s="18">
        <f>AVERAGE(E67:H67,J67)</f>
        <v>0.14666666666666667</v>
      </c>
      <c r="M67" s="24">
        <f t="shared" si="0"/>
        <v>5.5696202531645564</v>
      </c>
      <c r="N67" s="25">
        <v>7</v>
      </c>
      <c r="P67" s="8"/>
      <c r="Q67" s="8"/>
    </row>
    <row r="68" spans="2:18" x14ac:dyDescent="0.25">
      <c r="R68" s="8"/>
    </row>
    <row r="69" spans="2:18" x14ac:dyDescent="0.25">
      <c r="L69" s="18">
        <f>MAX(L6:L67)</f>
        <v>0.79</v>
      </c>
      <c r="R69" s="8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Univrsity of Warsaw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Zawojska</dc:creator>
  <cp:lastModifiedBy>Ewa Zawojska</cp:lastModifiedBy>
  <dcterms:created xsi:type="dcterms:W3CDTF">2022-10-08T00:32:24Z</dcterms:created>
  <dcterms:modified xsi:type="dcterms:W3CDTF">2023-02-03T19:16:16Z</dcterms:modified>
</cp:coreProperties>
</file>